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A0A6F774-22C2-478A-86EB-C1275135EB71}" xr6:coauthVersionLast="47" xr6:coauthVersionMax="47" xr10:uidLastSave="{00000000-0000-0000-0000-000000000000}"/>
  <bookViews>
    <workbookView xWindow="-120" yWindow="-120" windowWidth="21840" windowHeight="13140" xr2:uid="{8724F7EA-F415-4B98-8BC4-70E94354A487}"/>
  </bookViews>
  <sheets>
    <sheet name="DEUDA " sheetId="1" r:id="rId1"/>
  </sheets>
  <externalReferences>
    <externalReference r:id="rId2"/>
    <externalReference r:id="rId3"/>
  </externalReferences>
  <definedNames>
    <definedName name="JULIA">#REF!</definedName>
    <definedName name="NOMBRE">#REF!</definedName>
    <definedName name="ORS">#REF!</definedName>
    <definedName name="Región">'[2]Criterios - No tocar'!$B$1:$K$1</definedName>
    <definedName name="Trimestre">'[2]Criterios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2" i="1" l="1"/>
  <c r="G146" i="1"/>
  <c r="G145" i="1"/>
  <c r="G142" i="1"/>
  <c r="G140" i="1"/>
  <c r="E119" i="1"/>
  <c r="E113" i="1"/>
  <c r="E109" i="1"/>
  <c r="E106" i="1"/>
  <c r="E88" i="1"/>
  <c r="E82" i="1"/>
  <c r="E74" i="1"/>
  <c r="E69" i="1"/>
  <c r="E55" i="1"/>
  <c r="E51" i="1"/>
  <c r="E29" i="1"/>
  <c r="E24" i="1"/>
  <c r="E18" i="1"/>
  <c r="E6" i="1"/>
  <c r="H151" i="1" s="1"/>
  <c r="H150" i="1" l="1"/>
  <c r="H153" i="1" s="1"/>
</calcChain>
</file>

<file path=xl/sharedStrings.xml><?xml version="1.0" encoding="utf-8"?>
<sst xmlns="http://schemas.openxmlformats.org/spreadsheetml/2006/main" count="349" uniqueCount="177">
  <si>
    <t>Servicio regional de salud 5 valdesia</t>
  </si>
  <si>
    <t>CUENTA POR PAGAR  REGISTRADA AL 30/12/2025</t>
  </si>
  <si>
    <t xml:space="preserve">FECHA </t>
  </si>
  <si>
    <t>RNC</t>
  </si>
  <si>
    <t xml:space="preserve">PROVEEDOR </t>
  </si>
  <si>
    <t>NO. FACT.</t>
  </si>
  <si>
    <t xml:space="preserve">MONTO </t>
  </si>
  <si>
    <t>FEC. DE EM.</t>
  </si>
  <si>
    <t>NO. COMRPOBANTE</t>
  </si>
  <si>
    <t xml:space="preserve">DESCRIPCION </t>
  </si>
  <si>
    <t>CODIFICACION</t>
  </si>
  <si>
    <t>OBSERV.</t>
  </si>
  <si>
    <t>ALMACENES PENN</t>
  </si>
  <si>
    <t>COMPRA INSUMOS DE COCINA</t>
  </si>
  <si>
    <t xml:space="preserve">1er. Abono op. </t>
  </si>
  <si>
    <t>002-0011042-7</t>
  </si>
  <si>
    <t xml:space="preserve"> </t>
  </si>
  <si>
    <t xml:space="preserve">COMPRA DE REFRIGERIO </t>
  </si>
  <si>
    <t>229201</t>
  </si>
  <si>
    <t xml:space="preserve">DELY ALMUERZO </t>
  </si>
  <si>
    <t>COMPRA DE ALMUERZO</t>
  </si>
  <si>
    <t>REFRIGERIO</t>
  </si>
  <si>
    <t>ALMUERZO</t>
  </si>
  <si>
    <t xml:space="preserve">DISTRIBUIDORA SAN MIGUEL </t>
  </si>
  <si>
    <t xml:space="preserve">MAT. DE OFICINA </t>
  </si>
  <si>
    <t>239201</t>
  </si>
  <si>
    <t xml:space="preserve">                       </t>
  </si>
  <si>
    <t>EDUARDO MUSIC</t>
  </si>
  <si>
    <t xml:space="preserve">LAMINADO VEHICULO </t>
  </si>
  <si>
    <t>ENCAS TODO REPUESTO</t>
  </si>
  <si>
    <t>RESPUESTO DE VEHICULOS</t>
  </si>
  <si>
    <t>227206</t>
  </si>
  <si>
    <t>130-021521</t>
  </si>
  <si>
    <t xml:space="preserve">FRADENT SRL </t>
  </si>
  <si>
    <t>MATERIAL MEDICO ODONTOLOGICO</t>
  </si>
  <si>
    <t>ABONO DE 268,000 POR SENASA16/3/2022</t>
  </si>
  <si>
    <t xml:space="preserve">FUMICONTROL </t>
  </si>
  <si>
    <t>FUMIGACION .</t>
  </si>
  <si>
    <t xml:space="preserve">FERRETERIA LA VIA </t>
  </si>
  <si>
    <t xml:space="preserve">MATERIAL FERRETERO </t>
  </si>
  <si>
    <t>239901</t>
  </si>
  <si>
    <t>MARTERIAL FERRETERO</t>
  </si>
  <si>
    <t>PINTURA</t>
  </si>
  <si>
    <t>239301</t>
  </si>
  <si>
    <t>IES BLEAR, SRL</t>
  </si>
  <si>
    <t xml:space="preserve">LAMPARA CUELLO DE GANSO </t>
  </si>
  <si>
    <t>263101</t>
  </si>
  <si>
    <t xml:space="preserve"> MAMPARA DE TELA </t>
  </si>
  <si>
    <t>13173916-4</t>
  </si>
  <si>
    <t>KYANRED</t>
  </si>
  <si>
    <t xml:space="preserve">UTILES MEDICOS MENORES QUIRURGICOS </t>
  </si>
  <si>
    <t>LESSEPS DIVANI DE LEON(BUEN GUSTO)</t>
  </si>
  <si>
    <t>REFRIGERIOS Y ALMUERZO</t>
  </si>
  <si>
    <t>ALMUERZOS</t>
  </si>
  <si>
    <t>REGRIGERIO</t>
  </si>
  <si>
    <t xml:space="preserve">PLAZA VALERIO </t>
  </si>
  <si>
    <t xml:space="preserve">REFRI ESTUFA VIRGILIO </t>
  </si>
  <si>
    <t>REP. AIRE ACONDICIONADO</t>
  </si>
  <si>
    <t>227201</t>
  </si>
  <si>
    <t>COMPRA NEVERA EJEC.</t>
  </si>
  <si>
    <t>261401</t>
  </si>
  <si>
    <t>COMPRA ELECTROD.</t>
  </si>
  <si>
    <t>MAT. FERRETEROS</t>
  </si>
  <si>
    <t>13136470-5</t>
  </si>
  <si>
    <t xml:space="preserve">REPARACIONES CANDELARIO </t>
  </si>
  <si>
    <t xml:space="preserve">REPARACION Y MANTENIMIENTO DE EQUIPOS DENTALES </t>
  </si>
  <si>
    <t>RAMANI</t>
  </si>
  <si>
    <t xml:space="preserve">COMPRA PINTURA Y MATERIAL FERRETERO </t>
  </si>
  <si>
    <t>227107</t>
  </si>
  <si>
    <t xml:space="preserve">COMPRA PINTURA </t>
  </si>
  <si>
    <t>13100128-9</t>
  </si>
  <si>
    <t>RAGILSA SERVICIOS, SRL</t>
  </si>
  <si>
    <t xml:space="preserve">LAVADO Y CRISTALIZADO DE PISOS </t>
  </si>
  <si>
    <t>RAFREY SRL</t>
  </si>
  <si>
    <t>FT-1266</t>
  </si>
  <si>
    <t>MATERIALES ODONTOLOGIA</t>
  </si>
  <si>
    <t xml:space="preserve">SM LIBRERÍA Y PAPELERIA SRL </t>
  </si>
  <si>
    <t>ENCUADERNACION E IMP.</t>
  </si>
  <si>
    <t>222201</t>
  </si>
  <si>
    <t xml:space="preserve">TALLER INDUSTRIAL CARABINA </t>
  </si>
  <si>
    <t>SERV. REP.</t>
  </si>
  <si>
    <t>227601</t>
  </si>
  <si>
    <t>TRANSPORTE EMPRESARIAL</t>
  </si>
  <si>
    <t>SERV. TRANSPORTE</t>
  </si>
  <si>
    <t>224101</t>
  </si>
  <si>
    <t>11502533-9</t>
  </si>
  <si>
    <t>SOLO MATERIALES, SRL</t>
  </si>
  <si>
    <t>COMPRA BOMBILLOS Y TUBO</t>
  </si>
  <si>
    <t>COMPRA RUEDA HIERRO, TOLA, DISCO ETC.</t>
  </si>
  <si>
    <t>COMPRA ARTICULOS FERRETEROS</t>
  </si>
  <si>
    <t>INCOMAX COMERCIO E INVERSIONES SRL</t>
  </si>
  <si>
    <t>COMPRA DE COMBUSTIBLE</t>
  </si>
  <si>
    <t>002-0068830-7</t>
  </si>
  <si>
    <t>FERRECASA PINALES SRL</t>
  </si>
  <si>
    <t>COMPRA PINTURA</t>
  </si>
  <si>
    <t>1-32-22410-8</t>
  </si>
  <si>
    <t>FLOR DE MAYO</t>
  </si>
  <si>
    <t>B1500000012</t>
  </si>
  <si>
    <t>COMPRA REFRIGERIOS</t>
  </si>
  <si>
    <t>B1500000011</t>
  </si>
  <si>
    <t>B1500000014</t>
  </si>
  <si>
    <t>002-0170252-9</t>
  </si>
  <si>
    <t>SOLGRAF</t>
  </si>
  <si>
    <t>B1500000047</t>
  </si>
  <si>
    <t>MANTENIMIENTO EQUIPOS</t>
  </si>
  <si>
    <t>13041139-5</t>
  </si>
  <si>
    <t>LIRIANO COMERCIAL</t>
  </si>
  <si>
    <t>B1500006482</t>
  </si>
  <si>
    <t>COMPRA VITRINAS METAL</t>
  </si>
  <si>
    <t>SNS</t>
  </si>
  <si>
    <t>ROCE DENTAL</t>
  </si>
  <si>
    <t>E45000000047</t>
  </si>
  <si>
    <t>INSUMOS ODONTOLOGICOS</t>
  </si>
  <si>
    <t>10157288-4</t>
  </si>
  <si>
    <t>SERVIAMED DOMINICANA SRL</t>
  </si>
  <si>
    <t>B1500001737</t>
  </si>
  <si>
    <t>COMPRA EQUIPOS MEDICOS</t>
  </si>
  <si>
    <t>B1500001743</t>
  </si>
  <si>
    <t>MDL ALTEKNATIVA TECH, SRL</t>
  </si>
  <si>
    <t>B1500000407</t>
  </si>
  <si>
    <t>COMPRA DE EQUIPOS INFORMATICOS</t>
  </si>
  <si>
    <t>PC OULET STORE, SRL</t>
  </si>
  <si>
    <t>E450000000049</t>
  </si>
  <si>
    <t>COMPRA EQUIPOS INFORMATICA</t>
  </si>
  <si>
    <t>FIRST MEDICAL DEPOT</t>
  </si>
  <si>
    <t>B1500000532</t>
  </si>
  <si>
    <t>COMPRA DE INSTRUMENTAL MEDICO</t>
  </si>
  <si>
    <t>CORPOREAD RD</t>
  </si>
  <si>
    <t>B1500000041</t>
  </si>
  <si>
    <t>COMPRA DE INSTRUEMNTOS MEDICO</t>
  </si>
  <si>
    <t>UNIQUE REPRESENTACIONES SRL</t>
  </si>
  <si>
    <t>B1500005834</t>
  </si>
  <si>
    <t>COMPRA INSTRUMENTAL MEDICO</t>
  </si>
  <si>
    <t>ROMFER OFICCE STORE</t>
  </si>
  <si>
    <t>B1500000547</t>
  </si>
  <si>
    <t>COMPRA DE MOBILIARIOS</t>
  </si>
  <si>
    <t>ACTUALIDADES VD, SRL</t>
  </si>
  <si>
    <t>B1500002483</t>
  </si>
  <si>
    <t>COMPRA MOBILIARIOS DE OFICINA</t>
  </si>
  <si>
    <t>E450000000144</t>
  </si>
  <si>
    <t>COMPRA EQUIPOS DE ODONTOLOGIA</t>
  </si>
  <si>
    <t>B1500000540</t>
  </si>
  <si>
    <t>COMPRA DE MOBILIARIOS MEDICOS</t>
  </si>
  <si>
    <t>ALTICE DOMINICANA SA</t>
  </si>
  <si>
    <t>E450000020439</t>
  </si>
  <si>
    <t>SERVICIO DE INTERNET MOVIL</t>
  </si>
  <si>
    <t>FLOW MOBILIARIO INSTITUCIONAL, SRL</t>
  </si>
  <si>
    <t>E450000000164</t>
  </si>
  <si>
    <t>COMPRA HORNO MICROONDS INDUSTRIAL</t>
  </si>
  <si>
    <t>E450000000050</t>
  </si>
  <si>
    <t>COMPRA MOBILIARIOS MEDICOS</t>
  </si>
  <si>
    <t>B1500000546</t>
  </si>
  <si>
    <t>IDEMESA SRL</t>
  </si>
  <si>
    <t>B1500001701</t>
  </si>
  <si>
    <t>E320027494174</t>
  </si>
  <si>
    <t>SERVICIO DE INTERNET CDX MADRE VIEJA NORTE</t>
  </si>
  <si>
    <t>E320027944173</t>
  </si>
  <si>
    <t>SERVICIOS DE INTERNET ALMACEN DE MEDICAMENTOS</t>
  </si>
  <si>
    <t>TOTALES RD$</t>
  </si>
  <si>
    <t>DEUDA TOTAL</t>
  </si>
  <si>
    <t>DEUDA VIEJA</t>
  </si>
  <si>
    <t>MONTO A PAGAR POR SNS</t>
  </si>
  <si>
    <t>TOTAL DEUDA OFICINA REGIONAL</t>
  </si>
  <si>
    <t xml:space="preserve">                                                                                    </t>
  </si>
  <si>
    <t xml:space="preserve">PREPARADO POR: </t>
  </si>
  <si>
    <t>REVISADO POR</t>
  </si>
  <si>
    <t xml:space="preserve">APORBADO POR: </t>
  </si>
  <si>
    <t xml:space="preserve">AUTORIZADO POR: </t>
  </si>
  <si>
    <t>LIC. FIOR ROA Z</t>
  </si>
  <si>
    <t>LIC. JUANA VILLA MARTINEZ</t>
  </si>
  <si>
    <t>LIC. FELIPE MATEO ALCANTARA</t>
  </si>
  <si>
    <t xml:space="preserve">DR. MARCELINO E. FULGENCIO                     </t>
  </si>
  <si>
    <t>ENC. DEP. CONTABILIDAD SRSV5</t>
  </si>
  <si>
    <t>GERENTE  FINANCIERA, SRS-5</t>
  </si>
  <si>
    <t xml:space="preserve"> ADMINISTRADOR, SRS5</t>
  </si>
  <si>
    <t>DIRECTOR REGIONAL, SRSV5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</si>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</sst>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d/mm/yyyy;@"/>
    <numFmt numFmtId="165" formatCode="_(&quot;RD$&quot;* #,##0.00_);_(&quot;RD$&quot;* \(#,##0.00\);_(&quot;RD$&quot;* &quot;-&quot;??_);_(@_)"/>
    <numFmt numFmtId="166" formatCode="_-* #,##0.00\ _€_-;\-* #,##0.00\ _€_-;_-* &quot;-&quot;??\ _€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48"/>
      <color theme="1"/>
      <name val="Cambria"/>
      <family val="1"/>
      <scheme val="major"/>
    </font>
    <font>
      <sz val="72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72"/>
      <color theme="1"/>
      <name val="Cambria"/>
      <family val="1"/>
      <scheme val="major"/>
    </font>
    <font>
      <b/>
      <sz val="48"/>
      <color theme="1"/>
      <name val="Cambria"/>
      <family val="1"/>
      <scheme val="major"/>
    </font>
    <font>
      <b/>
      <sz val="48"/>
      <name val="Cambria"/>
      <family val="1"/>
      <scheme val="major"/>
    </font>
    <font>
      <sz val="48"/>
      <name val="Cambria"/>
      <family val="1"/>
      <scheme val="major"/>
    </font>
    <font>
      <sz val="20"/>
      <color theme="1"/>
      <name val="Cambria"/>
      <family val="1"/>
      <scheme val="major"/>
    </font>
    <font>
      <sz val="22"/>
      <color theme="1"/>
      <name val="Cambria"/>
      <family val="1"/>
      <scheme val="major"/>
    </font>
    <font>
      <b/>
      <sz val="60"/>
      <color theme="1"/>
      <name val="Cambria"/>
      <family val="1"/>
      <scheme val="major"/>
    </font>
    <font>
      <sz val="36"/>
      <color theme="1"/>
      <name val="Cambria"/>
      <family val="1"/>
      <scheme val="major"/>
    </font>
    <font>
      <b/>
      <sz val="36"/>
      <color theme="1"/>
      <name val="Cambria"/>
      <family val="1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theme="4" tint="0.79998168889431442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0" applyFont="1"/>
    <xf numFmtId="0" fontId="3" fillId="0" borderId="0" xfId="0" applyFont="1"/>
    <xf numFmtId="49" fontId="3" fillId="0" borderId="0" xfId="0" applyNumberFormat="1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49" fontId="6" fillId="2" borderId="2" xfId="0" applyNumberFormat="1" applyFont="1" applyFill="1" applyBorder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2" fillId="3" borderId="2" xfId="0" applyFont="1" applyFill="1" applyBorder="1"/>
    <xf numFmtId="0" fontId="2" fillId="3" borderId="2" xfId="0" applyFont="1" applyFill="1" applyBorder="1" applyAlignment="1">
      <alignment horizontal="left"/>
    </xf>
    <xf numFmtId="43" fontId="2" fillId="3" borderId="2" xfId="1" applyFont="1" applyFill="1" applyBorder="1"/>
    <xf numFmtId="164" fontId="2" fillId="3" borderId="2" xfId="0" applyNumberFormat="1" applyFont="1" applyFill="1" applyBorder="1"/>
    <xf numFmtId="49" fontId="2" fillId="0" borderId="2" xfId="0" applyNumberFormat="1" applyFont="1" applyBorder="1"/>
    <xf numFmtId="0" fontId="2" fillId="4" borderId="2" xfId="0" applyFont="1" applyFill="1" applyBorder="1"/>
    <xf numFmtId="0" fontId="2" fillId="4" borderId="2" xfId="0" applyFont="1" applyFill="1" applyBorder="1" applyAlignment="1">
      <alignment horizontal="left"/>
    </xf>
    <xf numFmtId="43" fontId="6" fillId="5" borderId="2" xfId="1" applyFont="1" applyFill="1" applyBorder="1"/>
    <xf numFmtId="164" fontId="2" fillId="4" borderId="2" xfId="0" applyNumberFormat="1" applyFont="1" applyFill="1" applyBorder="1"/>
    <xf numFmtId="165" fontId="2" fillId="4" borderId="2" xfId="2" applyFont="1" applyFill="1" applyBorder="1"/>
    <xf numFmtId="49" fontId="2" fillId="4" borderId="2" xfId="0" applyNumberFormat="1" applyFont="1" applyFill="1" applyBorder="1"/>
    <xf numFmtId="43" fontId="6" fillId="4" borderId="2" xfId="1" applyFont="1" applyFill="1" applyBorder="1"/>
    <xf numFmtId="14" fontId="2" fillId="3" borderId="2" xfId="0" applyNumberFormat="1" applyFont="1" applyFill="1" applyBorder="1"/>
    <xf numFmtId="164" fontId="2" fillId="0" borderId="2" xfId="0" applyNumberFormat="1" applyFont="1" applyBorder="1"/>
    <xf numFmtId="164" fontId="2" fillId="0" borderId="2" xfId="0" applyNumberFormat="1" applyFont="1" applyBorder="1" applyAlignment="1">
      <alignment horizontal="left" wrapText="1"/>
    </xf>
    <xf numFmtId="0" fontId="2" fillId="0" borderId="4" xfId="0" applyFont="1" applyBorder="1"/>
    <xf numFmtId="49" fontId="4" fillId="0" borderId="0" xfId="0" applyNumberFormat="1" applyFont="1"/>
    <xf numFmtId="14" fontId="2" fillId="0" borderId="2" xfId="0" applyNumberFormat="1" applyFont="1" applyBorder="1"/>
    <xf numFmtId="14" fontId="2" fillId="3" borderId="2" xfId="0" applyNumberFormat="1" applyFont="1" applyFill="1" applyBorder="1" applyAlignment="1">
      <alignment horizontal="left"/>
    </xf>
    <xf numFmtId="164" fontId="2" fillId="3" borderId="2" xfId="0" applyNumberFormat="1" applyFont="1" applyFill="1" applyBorder="1" applyAlignment="1">
      <alignment horizontal="left" wrapText="1"/>
    </xf>
    <xf numFmtId="0" fontId="2" fillId="4" borderId="2" xfId="0" applyFont="1" applyFill="1" applyBorder="1" applyAlignment="1">
      <alignment wrapText="1"/>
    </xf>
    <xf numFmtId="43" fontId="6" fillId="6" borderId="2" xfId="1" applyFont="1" applyFill="1" applyBorder="1"/>
    <xf numFmtId="165" fontId="2" fillId="0" borderId="2" xfId="2" applyFont="1" applyBorder="1"/>
    <xf numFmtId="43" fontId="6" fillId="0" borderId="2" xfId="1" applyFont="1" applyBorder="1"/>
    <xf numFmtId="0" fontId="2" fillId="0" borderId="2" xfId="0" applyFont="1" applyBorder="1" applyAlignment="1">
      <alignment wrapText="1"/>
    </xf>
    <xf numFmtId="164" fontId="2" fillId="7" borderId="2" xfId="0" applyNumberFormat="1" applyFont="1" applyFill="1" applyBorder="1"/>
    <xf numFmtId="49" fontId="2" fillId="7" borderId="2" xfId="0" applyNumberFormat="1" applyFont="1" applyFill="1" applyBorder="1"/>
    <xf numFmtId="0" fontId="2" fillId="7" borderId="2" xfId="0" applyFont="1" applyFill="1" applyBorder="1"/>
    <xf numFmtId="0" fontId="2" fillId="7" borderId="2" xfId="0" applyFont="1" applyFill="1" applyBorder="1" applyAlignment="1">
      <alignment horizontal="left"/>
    </xf>
    <xf numFmtId="43" fontId="2" fillId="0" borderId="2" xfId="1" applyFont="1" applyBorder="1"/>
    <xf numFmtId="0" fontId="2" fillId="7" borderId="2" xfId="0" applyFont="1" applyFill="1" applyBorder="1" applyAlignment="1">
      <alignment wrapText="1"/>
    </xf>
    <xf numFmtId="43" fontId="2" fillId="7" borderId="2" xfId="1" applyFont="1" applyFill="1" applyBorder="1"/>
    <xf numFmtId="14" fontId="2" fillId="8" borderId="2" xfId="0" applyNumberFormat="1" applyFont="1" applyFill="1" applyBorder="1"/>
    <xf numFmtId="0" fontId="2" fillId="8" borderId="2" xfId="0" applyFont="1" applyFill="1" applyBorder="1" applyAlignment="1">
      <alignment horizontal="left"/>
    </xf>
    <xf numFmtId="0" fontId="2" fillId="8" borderId="2" xfId="0" applyFont="1" applyFill="1" applyBorder="1"/>
    <xf numFmtId="164" fontId="2" fillId="8" borderId="2" xfId="0" applyNumberFormat="1" applyFont="1" applyFill="1" applyBorder="1"/>
    <xf numFmtId="164" fontId="2" fillId="8" borderId="2" xfId="0" applyNumberFormat="1" applyFont="1" applyFill="1" applyBorder="1" applyAlignment="1">
      <alignment horizontal="left" wrapText="1"/>
    </xf>
    <xf numFmtId="43" fontId="6" fillId="8" borderId="2" xfId="1" applyFont="1" applyFill="1" applyBorder="1"/>
    <xf numFmtId="43" fontId="2" fillId="4" borderId="2" xfId="1" applyFont="1" applyFill="1" applyBorder="1"/>
    <xf numFmtId="0" fontId="4" fillId="3" borderId="0" xfId="0" applyFont="1" applyFill="1"/>
    <xf numFmtId="43" fontId="4" fillId="3" borderId="0" xfId="1" applyFont="1" applyFill="1"/>
    <xf numFmtId="43" fontId="6" fillId="6" borderId="2" xfId="0" applyNumberFormat="1" applyFont="1" applyFill="1" applyBorder="1"/>
    <xf numFmtId="43" fontId="7" fillId="3" borderId="2" xfId="1" applyFont="1" applyFill="1" applyBorder="1"/>
    <xf numFmtId="0" fontId="8" fillId="3" borderId="2" xfId="0" applyFont="1" applyFill="1" applyBorder="1" applyAlignment="1">
      <alignment horizontal="left"/>
    </xf>
    <xf numFmtId="164" fontId="2" fillId="8" borderId="2" xfId="0" applyNumberFormat="1" applyFont="1" applyFill="1" applyBorder="1" applyAlignment="1">
      <alignment wrapText="1"/>
    </xf>
    <xf numFmtId="43" fontId="6" fillId="3" borderId="2" xfId="1" applyFont="1" applyFill="1" applyBorder="1"/>
    <xf numFmtId="164" fontId="2" fillId="4" borderId="2" xfId="0" applyNumberFormat="1" applyFont="1" applyFill="1" applyBorder="1" applyAlignment="1">
      <alignment horizontal="left" wrapText="1"/>
    </xf>
    <xf numFmtId="0" fontId="6" fillId="4" borderId="2" xfId="0" applyFont="1" applyFill="1" applyBorder="1" applyAlignment="1">
      <alignment wrapText="1"/>
    </xf>
    <xf numFmtId="49" fontId="2" fillId="3" borderId="2" xfId="0" applyNumberFormat="1" applyFont="1" applyFill="1" applyBorder="1"/>
    <xf numFmtId="0" fontId="2" fillId="3" borderId="2" xfId="0" applyFont="1" applyFill="1" applyBorder="1" applyAlignment="1">
      <alignment wrapText="1"/>
    </xf>
    <xf numFmtId="43" fontId="6" fillId="3" borderId="2" xfId="0" applyNumberFormat="1" applyFont="1" applyFill="1" applyBorder="1"/>
    <xf numFmtId="43" fontId="7" fillId="6" borderId="2" xfId="0" applyNumberFormat="1" applyFont="1" applyFill="1" applyBorder="1"/>
    <xf numFmtId="0" fontId="2" fillId="3" borderId="0" xfId="0" applyFont="1" applyFill="1" applyAlignment="1">
      <alignment horizontal="left"/>
    </xf>
    <xf numFmtId="0" fontId="2" fillId="4" borderId="2" xfId="0" applyFont="1" applyFill="1" applyBorder="1" applyAlignment="1">
      <alignment horizontal="left" wrapText="1"/>
    </xf>
    <xf numFmtId="0" fontId="2" fillId="3" borderId="3" xfId="0" applyFont="1" applyFill="1" applyBorder="1"/>
    <xf numFmtId="165" fontId="6" fillId="5" borderId="2" xfId="2" applyFont="1" applyFill="1" applyBorder="1"/>
    <xf numFmtId="165" fontId="2" fillId="4" borderId="2" xfId="2" applyFont="1" applyFill="1" applyBorder="1" applyAlignment="1">
      <alignment horizontal="left"/>
    </xf>
    <xf numFmtId="164" fontId="2" fillId="4" borderId="2" xfId="0" applyNumberFormat="1" applyFont="1" applyFill="1" applyBorder="1" applyAlignment="1">
      <alignment horizontal="right"/>
    </xf>
    <xf numFmtId="165" fontId="6" fillId="5" borderId="2" xfId="2" applyFont="1" applyFill="1" applyBorder="1" applyAlignment="1">
      <alignment horizontal="left"/>
    </xf>
    <xf numFmtId="0" fontId="9" fillId="0" borderId="0" xfId="0" applyFont="1"/>
    <xf numFmtId="165" fontId="2" fillId="7" borderId="2" xfId="2" applyFont="1" applyFill="1" applyBorder="1" applyAlignment="1">
      <alignment horizontal="left"/>
    </xf>
    <xf numFmtId="164" fontId="2" fillId="4" borderId="2" xfId="0" applyNumberFormat="1" applyFont="1" applyFill="1" applyBorder="1" applyAlignment="1">
      <alignment horizontal="left"/>
    </xf>
    <xf numFmtId="165" fontId="6" fillId="4" borderId="2" xfId="2" applyFont="1" applyFill="1" applyBorder="1" applyAlignment="1">
      <alignment horizontal="left"/>
    </xf>
    <xf numFmtId="165" fontId="6" fillId="0" borderId="2" xfId="2" applyFont="1" applyFill="1" applyBorder="1" applyAlignment="1">
      <alignment horizontal="left"/>
    </xf>
    <xf numFmtId="165" fontId="7" fillId="9" borderId="2" xfId="2" applyFont="1" applyFill="1" applyBorder="1"/>
    <xf numFmtId="14" fontId="2" fillId="3" borderId="5" xfId="0" applyNumberFormat="1" applyFont="1" applyFill="1" applyBorder="1"/>
    <xf numFmtId="1" fontId="2" fillId="3" borderId="2" xfId="0" applyNumberFormat="1" applyFont="1" applyFill="1" applyBorder="1" applyAlignment="1">
      <alignment horizontal="left"/>
    </xf>
    <xf numFmtId="164" fontId="2" fillId="4" borderId="6" xfId="0" applyNumberFormat="1" applyFont="1" applyFill="1" applyBorder="1"/>
    <xf numFmtId="0" fontId="10" fillId="0" borderId="0" xfId="0" applyFont="1"/>
    <xf numFmtId="165" fontId="6" fillId="4" borderId="3" xfId="2" applyFont="1" applyFill="1" applyBorder="1" applyAlignment="1">
      <alignment horizontal="left"/>
    </xf>
    <xf numFmtId="1" fontId="2" fillId="3" borderId="5" xfId="0" applyNumberFormat="1" applyFont="1" applyFill="1" applyBorder="1" applyAlignment="1">
      <alignment horizontal="left"/>
    </xf>
    <xf numFmtId="165" fontId="8" fillId="4" borderId="4" xfId="2" applyFont="1" applyFill="1" applyBorder="1"/>
    <xf numFmtId="165" fontId="2" fillId="4" borderId="2" xfId="2" applyFont="1" applyFill="1" applyBorder="1" applyAlignment="1"/>
    <xf numFmtId="164" fontId="6" fillId="4" borderId="2" xfId="0" applyNumberFormat="1" applyFont="1" applyFill="1" applyBorder="1"/>
    <xf numFmtId="0" fontId="4" fillId="0" borderId="2" xfId="0" applyFont="1" applyBorder="1"/>
    <xf numFmtId="166" fontId="5" fillId="6" borderId="2" xfId="0" applyNumberFormat="1" applyFont="1" applyFill="1" applyBorder="1"/>
    <xf numFmtId="43" fontId="5" fillId="6" borderId="4" xfId="0" applyNumberFormat="1" applyFont="1" applyFill="1" applyBorder="1" applyAlignment="1">
      <alignment horizontal="center"/>
    </xf>
    <xf numFmtId="43" fontId="5" fillId="6" borderId="3" xfId="0" applyNumberFormat="1" applyFont="1" applyFill="1" applyBorder="1" applyAlignment="1">
      <alignment horizontal="center"/>
    </xf>
    <xf numFmtId="14" fontId="2" fillId="3" borderId="0" xfId="0" applyNumberFormat="1" applyFont="1" applyFill="1"/>
    <xf numFmtId="14" fontId="2" fillId="3" borderId="0" xfId="0" applyNumberFormat="1" applyFont="1" applyFill="1" applyAlignment="1">
      <alignment horizontal="left"/>
    </xf>
    <xf numFmtId="165" fontId="6" fillId="4" borderId="0" xfId="2" applyFont="1" applyFill="1" applyBorder="1" applyAlignment="1">
      <alignment horizontal="left"/>
    </xf>
    <xf numFmtId="165" fontId="2" fillId="4" borderId="0" xfId="2" applyFont="1" applyFill="1" applyBorder="1" applyAlignment="1"/>
    <xf numFmtId="164" fontId="6" fillId="4" borderId="0" xfId="0" applyNumberFormat="1" applyFont="1" applyFill="1"/>
    <xf numFmtId="165" fontId="2" fillId="4" borderId="0" xfId="2" applyFont="1" applyFill="1" applyBorder="1" applyAlignment="1">
      <alignment horizontal="left"/>
    </xf>
    <xf numFmtId="0" fontId="4" fillId="0" borderId="6" xfId="0" applyFont="1" applyBorder="1"/>
    <xf numFmtId="43" fontId="5" fillId="6" borderId="7" xfId="0" applyNumberFormat="1" applyFont="1" applyFill="1" applyBorder="1" applyAlignment="1">
      <alignment horizontal="center"/>
    </xf>
    <xf numFmtId="164" fontId="5" fillId="4" borderId="2" xfId="0" applyNumberFormat="1" applyFont="1" applyFill="1" applyBorder="1"/>
    <xf numFmtId="43" fontId="5" fillId="6" borderId="2" xfId="0" applyNumberFormat="1" applyFont="1" applyFill="1" applyBorder="1" applyAlignment="1">
      <alignment horizontal="center"/>
    </xf>
    <xf numFmtId="43" fontId="11" fillId="6" borderId="2" xfId="0" applyNumberFormat="1" applyFont="1" applyFill="1" applyBorder="1" applyAlignment="1">
      <alignment horizontal="center"/>
    </xf>
    <xf numFmtId="166" fontId="6" fillId="3" borderId="0" xfId="0" applyNumberFormat="1" applyFont="1" applyFill="1"/>
    <xf numFmtId="43" fontId="6" fillId="3" borderId="0" xfId="0" applyNumberFormat="1" applyFont="1" applyFill="1"/>
    <xf numFmtId="164" fontId="2" fillId="4" borderId="0" xfId="0" applyNumberFormat="1" applyFont="1" applyFill="1"/>
    <xf numFmtId="166" fontId="2" fillId="0" borderId="0" xfId="0" applyNumberFormat="1" applyFont="1"/>
    <xf numFmtId="43" fontId="2" fillId="3" borderId="0" xfId="0" applyNumberFormat="1" applyFont="1" applyFill="1"/>
    <xf numFmtId="49" fontId="2" fillId="0" borderId="0" xfId="0" applyNumberFormat="1" applyFont="1"/>
    <xf numFmtId="0" fontId="2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43" fontId="2" fillId="0" borderId="0" xfId="0" applyNumberFormat="1" applyFont="1"/>
    <xf numFmtId="0" fontId="6" fillId="0" borderId="0" xfId="0" applyFont="1" applyAlignment="1">
      <alignment wrapText="1"/>
    </xf>
    <xf numFmtId="0" fontId="12" fillId="0" borderId="0" xfId="0" applyFont="1"/>
    <xf numFmtId="0" fontId="13" fillId="0" borderId="0" xfId="0" applyFont="1"/>
    <xf numFmtId="49" fontId="12" fillId="0" borderId="0" xfId="0" applyNumberFormat="1" applyFont="1"/>
    <xf numFmtId="43" fontId="4" fillId="0" borderId="0" xfId="0" applyNumberFormat="1" applyFont="1"/>
    <xf numFmtId="2" fontId="12" fillId="0" borderId="0" xfId="0" applyNumberFormat="1" applyFont="1"/>
  </cellXfs>
  <cellStyles count="3">
    <cellStyle name="Millares" xfId="1" builtinId="3"/>
    <cellStyle name="Moneda" xfId="2" builtinId="4"/>
    <cellStyle name="Normal" xfId="0" builtinId="0"/>
  </cellStyles>
  <dxfs count="4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9810750</xdr:colOff>
      <xdr:row>1</xdr:row>
      <xdr:rowOff>142875</xdr:rowOff>
    </xdr:from>
    <xdr:to>
      <xdr:col>3</xdr:col>
      <xdr:colOff>666750</xdr:colOff>
      <xdr:row>2</xdr:row>
      <xdr:rowOff>1095375</xdr:rowOff>
    </xdr:to>
    <xdr:pic>
      <xdr:nvPicPr>
        <xdr:cNvPr id="2" name="4 Imagen" descr="http://sns.gob.do/wp-content/uploads/2017/11/logosnswhite.png">
          <a:extLst>
            <a:ext uri="{FF2B5EF4-FFF2-40B4-BE49-F238E27FC236}">
              <a16:creationId xmlns:a16="http://schemas.microsoft.com/office/drawing/2014/main" id="{54AF566C-8616-4F21-BC7F-3FD1691080A9}"/>
            </a:ext>
          </a:extLst>
        </xdr:cNvPr>
        <xdr:cNvPicPr/>
      </xdr:nvPicPr>
      <xdr:blipFill>
        <a:blip xmlns:r="http://schemas.openxmlformats.org/officeDocument/2006/relationships" r:embed="rId1"/>
        <a:srcRect r="60467"/>
        <a:stretch>
          <a:fillRect/>
        </a:stretch>
      </xdr:blipFill>
      <xdr:spPr bwMode="auto">
        <a:xfrm>
          <a:off x="22774275" y="561975"/>
          <a:ext cx="4848225" cy="2247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4762500</xdr:colOff>
      <xdr:row>1</xdr:row>
      <xdr:rowOff>47624</xdr:rowOff>
    </xdr:from>
    <xdr:to>
      <xdr:col>7</xdr:col>
      <xdr:colOff>14287500</xdr:colOff>
      <xdr:row>3</xdr:row>
      <xdr:rowOff>190499</xdr:rowOff>
    </xdr:to>
    <xdr:pic>
      <xdr:nvPicPr>
        <xdr:cNvPr id="3" name="Imagen 2" descr="Interfaz de usuario gráfica, Texto, Aplicación, Chat o mensaje de texto">
          <a:extLst>
            <a:ext uri="{FF2B5EF4-FFF2-40B4-BE49-F238E27FC236}">
              <a16:creationId xmlns:a16="http://schemas.microsoft.com/office/drawing/2014/main" id="{BD85B46A-E798-4425-91E6-65FD1A43D4FF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02100" y="466724"/>
          <a:ext cx="9525000" cy="2619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malena.SRSVALDESIA\Downloads\12.%20DICEMBRE%202025%20DEUDA.xlsx" TargetMode="External"/><Relationship Id="rId1" Type="http://schemas.openxmlformats.org/officeDocument/2006/relationships/externalLinkPath" Target="12.%20DICEMBRE%202025%20DEUD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UDA "/>
      <sheetName val="Hoja6"/>
      <sheetName val="FORMATO NUEVO"/>
      <sheetName val="Hoja4"/>
      <sheetName val="Hoja1"/>
      <sheetName val="PENDIENTE"/>
      <sheetName val="Hoja3"/>
      <sheetName val="Hoja2"/>
      <sheetName val="Hoja5"/>
      <sheetName val="DEU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BD079-686B-4B67-8C68-9DB195F884AA}">
  <dimension ref="A1:N279"/>
  <sheetViews>
    <sheetView tabSelected="1" topLeftCell="E3" zoomScale="20" zoomScaleNormal="20" workbookViewId="0">
      <selection activeCell="E146" sqref="E146"/>
    </sheetView>
  </sheetViews>
  <sheetFormatPr baseColWidth="10" defaultColWidth="11.42578125" defaultRowHeight="12.75" x14ac:dyDescent="0.2"/>
  <cols>
    <col min="1" max="1" width="63.42578125" style="4" customWidth="1"/>
    <col min="2" max="2" width="131" style="4" customWidth="1"/>
    <col min="3" max="3" width="209.85546875" style="86" customWidth="1"/>
    <col min="4" max="4" width="82.140625" style="4" customWidth="1"/>
    <col min="5" max="5" width="97" style="4" customWidth="1"/>
    <col min="6" max="6" width="72.5703125" style="4" customWidth="1"/>
    <col min="7" max="7" width="96" style="4" customWidth="1"/>
    <col min="8" max="8" width="236.28515625" style="4" customWidth="1"/>
    <col min="9" max="9" width="91.7109375" style="28" customWidth="1"/>
    <col min="10" max="10" width="112.85546875" style="4" customWidth="1"/>
    <col min="11" max="11" width="18.5703125" style="4" customWidth="1"/>
    <col min="12" max="12" width="20.42578125" style="4" customWidth="1"/>
    <col min="13" max="16384" width="11.42578125" style="4"/>
  </cols>
  <sheetData>
    <row r="1" spans="1:11" ht="33" customHeight="1" x14ac:dyDescent="1.1000000000000001">
      <c r="A1" s="1"/>
      <c r="B1" s="2"/>
      <c r="C1" s="2"/>
      <c r="D1" s="2"/>
      <c r="E1" s="2"/>
      <c r="F1" s="2"/>
      <c r="G1" s="2"/>
      <c r="H1" s="2"/>
      <c r="I1" s="3"/>
      <c r="J1" s="2"/>
    </row>
    <row r="2" spans="1:11" ht="102" customHeight="1" x14ac:dyDescent="1.1000000000000001">
      <c r="A2" s="1"/>
      <c r="B2" s="5" t="s">
        <v>0</v>
      </c>
      <c r="C2" s="5"/>
      <c r="D2" s="5"/>
      <c r="E2" s="5"/>
      <c r="F2" s="5"/>
      <c r="G2" s="5"/>
      <c r="H2" s="5"/>
      <c r="I2" s="5"/>
      <c r="J2" s="5"/>
    </row>
    <row r="3" spans="1:11" ht="93" customHeight="1" x14ac:dyDescent="0.75">
      <c r="A3" s="1"/>
      <c r="B3" s="6" t="s">
        <v>1</v>
      </c>
      <c r="C3" s="6"/>
      <c r="D3" s="6"/>
      <c r="E3" s="6"/>
      <c r="F3" s="6"/>
      <c r="G3" s="6"/>
      <c r="H3" s="6"/>
      <c r="I3" s="6"/>
      <c r="J3" s="6"/>
    </row>
    <row r="4" spans="1:11" ht="59.25" x14ac:dyDescent="0.75">
      <c r="A4" s="7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9" t="s">
        <v>10</v>
      </c>
      <c r="J4" s="7" t="s">
        <v>11</v>
      </c>
    </row>
    <row r="5" spans="1:11" ht="59.25" x14ac:dyDescent="0.75">
      <c r="A5" s="10"/>
      <c r="B5" s="11">
        <v>114001771</v>
      </c>
      <c r="C5" s="12" t="s">
        <v>12</v>
      </c>
      <c r="D5" s="13">
        <v>19619</v>
      </c>
      <c r="E5" s="14">
        <v>7685</v>
      </c>
      <c r="F5" s="15">
        <v>43609</v>
      </c>
      <c r="G5" s="15"/>
      <c r="H5" s="15" t="s">
        <v>13</v>
      </c>
      <c r="I5" s="16"/>
      <c r="J5" s="10" t="s">
        <v>14</v>
      </c>
    </row>
    <row r="6" spans="1:11" ht="59.25" x14ac:dyDescent="0.75">
      <c r="A6" s="10"/>
      <c r="B6" s="11"/>
      <c r="C6" s="17"/>
      <c r="D6" s="18"/>
      <c r="E6" s="19">
        <f>SUM(E5:E5)</f>
        <v>7685</v>
      </c>
      <c r="F6" s="20"/>
      <c r="G6" s="21"/>
      <c r="H6" s="20"/>
      <c r="I6" s="22"/>
      <c r="J6" s="10"/>
    </row>
    <row r="7" spans="1:11" ht="3.75" hidden="1" customHeight="1" x14ac:dyDescent="0.75">
      <c r="A7" s="10"/>
      <c r="B7" s="11"/>
      <c r="C7" s="17"/>
      <c r="D7" s="18"/>
      <c r="E7" s="23"/>
      <c r="F7" s="20"/>
      <c r="G7" s="20"/>
      <c r="H7" s="20"/>
      <c r="I7" s="22"/>
      <c r="J7" s="10"/>
    </row>
    <row r="8" spans="1:11" ht="59.25" x14ac:dyDescent="0.75">
      <c r="A8" s="10"/>
      <c r="B8" s="11"/>
      <c r="C8" s="17"/>
      <c r="D8" s="18"/>
      <c r="E8" s="20"/>
      <c r="F8" s="20"/>
      <c r="G8" s="20"/>
      <c r="H8" s="20"/>
      <c r="I8" s="22"/>
      <c r="J8" s="10"/>
    </row>
    <row r="9" spans="1:11" ht="59.25" x14ac:dyDescent="0.75">
      <c r="A9" s="24"/>
      <c r="B9" s="11" t="s">
        <v>15</v>
      </c>
      <c r="C9" s="12" t="s">
        <v>16</v>
      </c>
      <c r="D9" s="13">
        <v>271</v>
      </c>
      <c r="E9" s="14">
        <v>2832</v>
      </c>
      <c r="F9" s="25">
        <v>43778</v>
      </c>
      <c r="G9" s="25"/>
      <c r="H9" s="26" t="s">
        <v>17</v>
      </c>
      <c r="I9" s="16" t="s">
        <v>18</v>
      </c>
      <c r="J9" s="27"/>
      <c r="K9" s="28"/>
    </row>
    <row r="10" spans="1:11" ht="59.25" x14ac:dyDescent="0.75">
      <c r="A10" s="29"/>
      <c r="B10" s="11" t="s">
        <v>15</v>
      </c>
      <c r="C10" s="12" t="s">
        <v>19</v>
      </c>
      <c r="D10" s="13">
        <v>270</v>
      </c>
      <c r="E10" s="14">
        <v>6195</v>
      </c>
      <c r="F10" s="25">
        <v>43778</v>
      </c>
      <c r="G10" s="25"/>
      <c r="H10" s="26" t="s">
        <v>17</v>
      </c>
      <c r="I10" s="16" t="s">
        <v>18</v>
      </c>
      <c r="J10" s="10"/>
    </row>
    <row r="11" spans="1:11" ht="59.25" x14ac:dyDescent="0.75">
      <c r="A11" s="29"/>
      <c r="B11" s="13" t="s">
        <v>15</v>
      </c>
      <c r="C11" s="12" t="s">
        <v>19</v>
      </c>
      <c r="D11" s="13">
        <v>285</v>
      </c>
      <c r="E11" s="14">
        <v>9327.9</v>
      </c>
      <c r="F11" s="25">
        <v>43791</v>
      </c>
      <c r="G11" s="25"/>
      <c r="H11" s="26" t="s">
        <v>20</v>
      </c>
      <c r="I11" s="16" t="s">
        <v>18</v>
      </c>
      <c r="J11" s="10"/>
    </row>
    <row r="12" spans="1:11" ht="59.25" x14ac:dyDescent="0.75">
      <c r="A12" s="24">
        <v>44040</v>
      </c>
      <c r="B12" s="13" t="s">
        <v>15</v>
      </c>
      <c r="C12" s="12" t="s">
        <v>19</v>
      </c>
      <c r="D12" s="13">
        <v>352</v>
      </c>
      <c r="E12" s="14">
        <v>2124</v>
      </c>
      <c r="F12" s="25">
        <v>43882</v>
      </c>
      <c r="G12" s="25"/>
      <c r="H12" s="26" t="s">
        <v>20</v>
      </c>
      <c r="I12" s="16" t="s">
        <v>18</v>
      </c>
      <c r="J12" s="10"/>
    </row>
    <row r="13" spans="1:11" ht="59.25" x14ac:dyDescent="0.75">
      <c r="A13" s="24">
        <v>44061</v>
      </c>
      <c r="B13" s="13" t="s">
        <v>15</v>
      </c>
      <c r="C13" s="12" t="s">
        <v>19</v>
      </c>
      <c r="D13" s="13">
        <v>368</v>
      </c>
      <c r="E13" s="14">
        <v>10502</v>
      </c>
      <c r="F13" s="25">
        <v>43899</v>
      </c>
      <c r="G13" s="25"/>
      <c r="H13" s="26" t="s">
        <v>20</v>
      </c>
      <c r="I13" s="16" t="s">
        <v>18</v>
      </c>
      <c r="J13" s="10"/>
    </row>
    <row r="14" spans="1:11" ht="59.25" x14ac:dyDescent="0.75">
      <c r="A14" s="24"/>
      <c r="B14" s="13" t="s">
        <v>15</v>
      </c>
      <c r="C14" s="12" t="s">
        <v>19</v>
      </c>
      <c r="D14" s="13">
        <v>569</v>
      </c>
      <c r="E14" s="14">
        <v>4779</v>
      </c>
      <c r="F14" s="25">
        <v>44372</v>
      </c>
      <c r="G14" s="25"/>
      <c r="H14" s="26" t="s">
        <v>17</v>
      </c>
      <c r="I14" s="16"/>
      <c r="J14" s="10"/>
    </row>
    <row r="15" spans="1:11" ht="59.25" x14ac:dyDescent="0.75">
      <c r="A15" s="24"/>
      <c r="B15" s="13" t="s">
        <v>15</v>
      </c>
      <c r="C15" s="12" t="s">
        <v>19</v>
      </c>
      <c r="D15" s="13">
        <v>596</v>
      </c>
      <c r="E15" s="14">
        <v>11564</v>
      </c>
      <c r="F15" s="15">
        <v>44414</v>
      </c>
      <c r="G15" s="25"/>
      <c r="H15" s="26" t="s">
        <v>17</v>
      </c>
      <c r="I15" s="16"/>
      <c r="J15" s="10"/>
    </row>
    <row r="16" spans="1:11" ht="59.25" x14ac:dyDescent="0.75">
      <c r="A16" s="24"/>
      <c r="B16" s="30"/>
      <c r="C16" s="12" t="s">
        <v>19</v>
      </c>
      <c r="D16" s="13">
        <v>685</v>
      </c>
      <c r="E16" s="14">
        <v>5003.2</v>
      </c>
      <c r="F16" s="15">
        <v>44540</v>
      </c>
      <c r="G16" s="15"/>
      <c r="H16" s="31" t="s">
        <v>21</v>
      </c>
      <c r="I16" s="16"/>
      <c r="J16" s="10"/>
    </row>
    <row r="17" spans="1:10" ht="59.25" x14ac:dyDescent="0.75">
      <c r="A17" s="24"/>
      <c r="B17" s="13" t="s">
        <v>15</v>
      </c>
      <c r="C17" s="12" t="s">
        <v>19</v>
      </c>
      <c r="D17" s="13">
        <v>688</v>
      </c>
      <c r="E17" s="14">
        <v>65490</v>
      </c>
      <c r="F17" s="15">
        <v>44552</v>
      </c>
      <c r="G17" s="15"/>
      <c r="H17" s="31" t="s">
        <v>22</v>
      </c>
      <c r="I17" s="16"/>
      <c r="J17" s="10"/>
    </row>
    <row r="18" spans="1:10" ht="59.25" x14ac:dyDescent="0.75">
      <c r="A18" s="24"/>
      <c r="B18" s="11"/>
      <c r="C18" s="32"/>
      <c r="D18" s="11"/>
      <c r="E18" s="33">
        <f>SUM(E9:E17)</f>
        <v>117817.1</v>
      </c>
      <c r="F18" s="34"/>
      <c r="G18" s="34"/>
      <c r="H18" s="26"/>
      <c r="I18" s="16"/>
      <c r="J18" s="10"/>
    </row>
    <row r="19" spans="1:10" ht="47.25" customHeight="1" x14ac:dyDescent="0.75">
      <c r="A19" s="29"/>
      <c r="B19" s="11"/>
      <c r="C19" s="10"/>
      <c r="D19" s="11"/>
      <c r="E19" s="35"/>
      <c r="F19" s="25"/>
      <c r="G19" s="25"/>
      <c r="H19" s="25"/>
      <c r="I19" s="16"/>
      <c r="J19" s="10"/>
    </row>
    <row r="20" spans="1:10" ht="59.25" x14ac:dyDescent="0.75">
      <c r="A20" s="10"/>
      <c r="B20" s="11"/>
      <c r="C20" s="36" t="s">
        <v>23</v>
      </c>
      <c r="D20" s="13">
        <v>5672</v>
      </c>
      <c r="E20" s="14">
        <v>12390</v>
      </c>
      <c r="F20" s="25">
        <v>42912</v>
      </c>
      <c r="G20" s="25"/>
      <c r="H20" s="37" t="s">
        <v>24</v>
      </c>
      <c r="I20" s="38" t="s">
        <v>25</v>
      </c>
      <c r="J20" s="10"/>
    </row>
    <row r="21" spans="1:10" ht="59.25" x14ac:dyDescent="0.75">
      <c r="A21" s="10"/>
      <c r="B21" s="11"/>
      <c r="C21" s="36" t="s">
        <v>23</v>
      </c>
      <c r="D21" s="13">
        <v>5712</v>
      </c>
      <c r="E21" s="14">
        <v>40179</v>
      </c>
      <c r="F21" s="25">
        <v>42922</v>
      </c>
      <c r="G21" s="25"/>
      <c r="H21" s="37" t="s">
        <v>24</v>
      </c>
      <c r="I21" s="38" t="s">
        <v>25</v>
      </c>
      <c r="J21" s="10"/>
    </row>
    <row r="22" spans="1:10" ht="59.25" x14ac:dyDescent="0.75">
      <c r="A22" s="10"/>
      <c r="B22" s="11"/>
      <c r="C22" s="36" t="s">
        <v>23</v>
      </c>
      <c r="D22" s="13">
        <v>5585</v>
      </c>
      <c r="E22" s="14">
        <v>23312.26</v>
      </c>
      <c r="F22" s="25">
        <v>42789</v>
      </c>
      <c r="G22" s="25"/>
      <c r="H22" s="37" t="s">
        <v>24</v>
      </c>
      <c r="I22" s="38" t="s">
        <v>25</v>
      </c>
      <c r="J22" s="10"/>
    </row>
    <row r="23" spans="1:10" ht="59.25" x14ac:dyDescent="0.75">
      <c r="A23" s="10"/>
      <c r="B23" s="11"/>
      <c r="C23" s="36" t="s">
        <v>23</v>
      </c>
      <c r="D23" s="13">
        <v>5586</v>
      </c>
      <c r="E23" s="14">
        <v>6419.2</v>
      </c>
      <c r="F23" s="25">
        <v>42789</v>
      </c>
      <c r="G23" s="25"/>
      <c r="H23" s="37" t="s">
        <v>24</v>
      </c>
      <c r="I23" s="38" t="s">
        <v>26</v>
      </c>
      <c r="J23" s="10"/>
    </row>
    <row r="24" spans="1:10" ht="59.25" x14ac:dyDescent="0.75">
      <c r="A24" s="10"/>
      <c r="B24" s="11"/>
      <c r="C24" s="39"/>
      <c r="D24" s="40"/>
      <c r="E24" s="19">
        <f>SUM(E20:E23)</f>
        <v>82300.459999999992</v>
      </c>
      <c r="F24" s="37"/>
      <c r="G24" s="37"/>
      <c r="H24" s="37"/>
      <c r="I24" s="38"/>
      <c r="J24" s="10"/>
    </row>
    <row r="25" spans="1:10" ht="59.25" x14ac:dyDescent="0.75">
      <c r="A25" s="10"/>
      <c r="B25" s="11"/>
      <c r="C25" s="10"/>
      <c r="D25" s="11"/>
      <c r="E25" s="41"/>
      <c r="F25" s="25"/>
      <c r="G25" s="25"/>
      <c r="H25" s="25"/>
      <c r="I25" s="16"/>
      <c r="J25" s="10"/>
    </row>
    <row r="26" spans="1:10" ht="59.25" x14ac:dyDescent="0.75">
      <c r="A26" s="10"/>
      <c r="B26" s="11"/>
      <c r="C26" s="32" t="s">
        <v>27</v>
      </c>
      <c r="D26" s="40">
        <v>9779</v>
      </c>
      <c r="E26" s="19">
        <v>6254</v>
      </c>
      <c r="F26" s="37">
        <v>42763</v>
      </c>
      <c r="G26" s="37"/>
      <c r="H26" s="37" t="s">
        <v>28</v>
      </c>
      <c r="I26" s="38"/>
      <c r="J26" s="10"/>
    </row>
    <row r="27" spans="1:10" ht="59.25" x14ac:dyDescent="0.75">
      <c r="A27" s="10"/>
      <c r="B27" s="11"/>
      <c r="C27" s="42"/>
      <c r="D27" s="40"/>
      <c r="E27" s="23"/>
      <c r="F27" s="37"/>
      <c r="G27" s="37"/>
      <c r="H27" s="37"/>
      <c r="I27" s="38"/>
      <c r="J27" s="10"/>
    </row>
    <row r="28" spans="1:10" ht="59.25" x14ac:dyDescent="0.75">
      <c r="A28" s="10"/>
      <c r="B28" s="11"/>
      <c r="C28" s="42" t="s">
        <v>29</v>
      </c>
      <c r="D28" s="40">
        <v>24381</v>
      </c>
      <c r="E28" s="43">
        <v>9140</v>
      </c>
      <c r="F28" s="37">
        <v>41356</v>
      </c>
      <c r="G28" s="37"/>
      <c r="H28" s="25" t="s">
        <v>30</v>
      </c>
      <c r="I28" s="16" t="s">
        <v>31</v>
      </c>
      <c r="J28" s="10"/>
    </row>
    <row r="29" spans="1:10" ht="59.25" x14ac:dyDescent="0.75">
      <c r="A29" s="10"/>
      <c r="B29" s="11"/>
      <c r="C29" s="10"/>
      <c r="D29" s="11"/>
      <c r="E29" s="33">
        <f>SUM(E28:E28)</f>
        <v>9140</v>
      </c>
      <c r="F29" s="25"/>
      <c r="G29" s="25"/>
      <c r="H29" s="25"/>
      <c r="I29" s="16"/>
      <c r="J29" s="10"/>
    </row>
    <row r="30" spans="1:10" ht="59.25" x14ac:dyDescent="0.75">
      <c r="A30" s="10"/>
      <c r="B30" s="11"/>
      <c r="C30" s="10"/>
      <c r="D30" s="11"/>
      <c r="E30" s="35"/>
      <c r="F30" s="25"/>
      <c r="G30" s="25"/>
      <c r="H30" s="25"/>
      <c r="I30" s="16"/>
      <c r="J30" s="10"/>
    </row>
    <row r="31" spans="1:10" ht="59.25" x14ac:dyDescent="0.75">
      <c r="A31" s="44">
        <v>44041</v>
      </c>
      <c r="B31" s="45" t="s">
        <v>32</v>
      </c>
      <c r="C31" s="46" t="s">
        <v>33</v>
      </c>
      <c r="D31" s="45">
        <v>4011</v>
      </c>
      <c r="E31" s="33">
        <v>37233.14</v>
      </c>
      <c r="F31" s="47">
        <v>43903</v>
      </c>
      <c r="G31" s="47"/>
      <c r="H31" s="48" t="s">
        <v>34</v>
      </c>
      <c r="I31" s="16" t="s">
        <v>25</v>
      </c>
      <c r="J31" s="10" t="s">
        <v>35</v>
      </c>
    </row>
    <row r="32" spans="1:10" ht="59.25" x14ac:dyDescent="0.75">
      <c r="A32" s="46"/>
      <c r="B32" s="45"/>
      <c r="C32" s="46"/>
      <c r="D32" s="45"/>
      <c r="E32" s="49"/>
      <c r="F32" s="47"/>
      <c r="G32" s="47"/>
      <c r="H32" s="47"/>
      <c r="I32" s="16"/>
      <c r="J32" s="10"/>
    </row>
    <row r="33" spans="1:14" ht="59.25" x14ac:dyDescent="0.75">
      <c r="A33" s="46"/>
      <c r="B33" s="45"/>
      <c r="C33" s="46" t="s">
        <v>36</v>
      </c>
      <c r="D33" s="45">
        <v>21</v>
      </c>
      <c r="E33" s="33">
        <v>98058</v>
      </c>
      <c r="F33" s="47">
        <v>43697</v>
      </c>
      <c r="G33" s="47"/>
      <c r="H33" s="47" t="s">
        <v>37</v>
      </c>
      <c r="I33" s="16"/>
      <c r="J33" s="10"/>
    </row>
    <row r="34" spans="1:14" ht="59.25" x14ac:dyDescent="0.75">
      <c r="A34" s="10"/>
      <c r="B34" s="11"/>
      <c r="C34" s="10"/>
      <c r="D34" s="11"/>
      <c r="E34" s="35"/>
      <c r="F34" s="25"/>
      <c r="G34" s="25"/>
      <c r="H34" s="25"/>
      <c r="I34" s="16"/>
      <c r="J34" s="10"/>
    </row>
    <row r="35" spans="1:14" ht="59.25" x14ac:dyDescent="0.75">
      <c r="A35" s="12"/>
      <c r="B35" s="13">
        <v>130925216</v>
      </c>
      <c r="C35" s="12" t="s">
        <v>38</v>
      </c>
      <c r="D35" s="13">
        <v>1200</v>
      </c>
      <c r="E35" s="14">
        <v>115634.1</v>
      </c>
      <c r="F35" s="25">
        <v>42766</v>
      </c>
      <c r="G35" s="25"/>
      <c r="H35" s="25" t="s">
        <v>39</v>
      </c>
      <c r="I35" s="16" t="s">
        <v>40</v>
      </c>
      <c r="J35" s="10"/>
    </row>
    <row r="36" spans="1:14" ht="59.25" x14ac:dyDescent="0.75">
      <c r="A36" s="12"/>
      <c r="B36" s="13">
        <v>130925216</v>
      </c>
      <c r="C36" s="12" t="s">
        <v>38</v>
      </c>
      <c r="D36" s="13">
        <v>2023</v>
      </c>
      <c r="E36" s="14">
        <v>26610</v>
      </c>
      <c r="F36" s="25">
        <v>42830</v>
      </c>
      <c r="G36" s="25"/>
      <c r="H36" s="25" t="s">
        <v>39</v>
      </c>
      <c r="I36" s="16" t="s">
        <v>40</v>
      </c>
      <c r="J36" s="10"/>
    </row>
    <row r="37" spans="1:14" ht="59.25" x14ac:dyDescent="0.75">
      <c r="A37" s="12"/>
      <c r="B37" s="13">
        <v>130925216</v>
      </c>
      <c r="C37" s="12" t="s">
        <v>38</v>
      </c>
      <c r="D37" s="18">
        <v>2055</v>
      </c>
      <c r="E37" s="50">
        <v>70280</v>
      </c>
      <c r="F37" s="37">
        <v>42844</v>
      </c>
      <c r="G37" s="37"/>
      <c r="H37" s="25" t="s">
        <v>39</v>
      </c>
      <c r="I37" s="16" t="s">
        <v>40</v>
      </c>
      <c r="J37" s="10"/>
    </row>
    <row r="38" spans="1:14" ht="59.25" x14ac:dyDescent="0.75">
      <c r="A38" s="12"/>
      <c r="B38" s="13">
        <v>130925216</v>
      </c>
      <c r="C38" s="12" t="s">
        <v>38</v>
      </c>
      <c r="D38" s="13">
        <v>2244</v>
      </c>
      <c r="E38" s="14">
        <v>6935</v>
      </c>
      <c r="F38" s="25">
        <v>42949</v>
      </c>
      <c r="G38" s="25"/>
      <c r="H38" s="25" t="s">
        <v>39</v>
      </c>
      <c r="I38" s="16" t="s">
        <v>40</v>
      </c>
      <c r="J38" s="10"/>
      <c r="K38" s="51"/>
      <c r="L38" s="51"/>
      <c r="M38" s="51"/>
      <c r="N38" s="51"/>
    </row>
    <row r="39" spans="1:14" ht="59.25" x14ac:dyDescent="0.75">
      <c r="A39" s="12"/>
      <c r="B39" s="13">
        <v>130925216</v>
      </c>
      <c r="C39" s="12" t="s">
        <v>38</v>
      </c>
      <c r="D39" s="13">
        <v>4634</v>
      </c>
      <c r="E39" s="14">
        <v>4240</v>
      </c>
      <c r="F39" s="29">
        <v>43529</v>
      </c>
      <c r="G39" s="29"/>
      <c r="H39" s="36" t="s">
        <v>39</v>
      </c>
      <c r="I39" s="16" t="s">
        <v>40</v>
      </c>
      <c r="J39" s="10"/>
      <c r="K39" s="51"/>
      <c r="L39" s="51"/>
      <c r="M39" s="51"/>
      <c r="N39" s="51"/>
    </row>
    <row r="40" spans="1:14" ht="59.25" x14ac:dyDescent="0.75">
      <c r="A40" s="12"/>
      <c r="B40" s="13">
        <v>130925216</v>
      </c>
      <c r="C40" s="12" t="s">
        <v>38</v>
      </c>
      <c r="D40" s="13">
        <v>4609</v>
      </c>
      <c r="E40" s="14">
        <v>49785</v>
      </c>
      <c r="F40" s="29">
        <v>43522</v>
      </c>
      <c r="G40" s="29"/>
      <c r="H40" s="36" t="s">
        <v>41</v>
      </c>
      <c r="I40" s="16" t="s">
        <v>40</v>
      </c>
      <c r="J40" s="10"/>
      <c r="K40" s="52"/>
      <c r="L40" s="51"/>
      <c r="M40" s="51"/>
      <c r="N40" s="51"/>
    </row>
    <row r="41" spans="1:14" ht="59.25" x14ac:dyDescent="0.75">
      <c r="A41" s="12"/>
      <c r="B41" s="13">
        <v>130925216</v>
      </c>
      <c r="C41" s="12" t="s">
        <v>38</v>
      </c>
      <c r="D41" s="13">
        <v>1773</v>
      </c>
      <c r="E41" s="14">
        <v>10897.3</v>
      </c>
      <c r="F41" s="29">
        <v>42233</v>
      </c>
      <c r="G41" s="29"/>
      <c r="H41" s="36" t="s">
        <v>42</v>
      </c>
      <c r="I41" s="16"/>
      <c r="J41" s="10"/>
      <c r="K41" s="51"/>
      <c r="L41" s="51"/>
      <c r="M41" s="51"/>
      <c r="N41" s="51"/>
    </row>
    <row r="42" spans="1:14" ht="59.25" x14ac:dyDescent="0.75">
      <c r="A42" s="12"/>
      <c r="B42" s="13">
        <v>130925216</v>
      </c>
      <c r="C42" s="12" t="s">
        <v>38</v>
      </c>
      <c r="D42" s="13">
        <v>1974</v>
      </c>
      <c r="E42" s="14">
        <v>21309.919999999998</v>
      </c>
      <c r="F42" s="29">
        <v>42250</v>
      </c>
      <c r="G42" s="29"/>
      <c r="H42" s="36" t="s">
        <v>39</v>
      </c>
      <c r="I42" s="16" t="s">
        <v>40</v>
      </c>
      <c r="J42" s="10"/>
      <c r="K42" s="51"/>
      <c r="L42" s="51"/>
      <c r="M42" s="51"/>
      <c r="N42" s="51"/>
    </row>
    <row r="43" spans="1:14" ht="59.25" x14ac:dyDescent="0.75">
      <c r="A43" s="12"/>
      <c r="B43" s="13">
        <v>130925216</v>
      </c>
      <c r="C43" s="12" t="s">
        <v>38</v>
      </c>
      <c r="D43" s="13">
        <v>2024</v>
      </c>
      <c r="E43" s="14">
        <v>26485.1</v>
      </c>
      <c r="F43" s="29">
        <v>42252</v>
      </c>
      <c r="G43" s="29"/>
      <c r="H43" s="36" t="s">
        <v>39</v>
      </c>
      <c r="I43" s="16" t="s">
        <v>40</v>
      </c>
      <c r="J43" s="10"/>
    </row>
    <row r="44" spans="1:14" ht="59.25" x14ac:dyDescent="0.75">
      <c r="A44" s="12"/>
      <c r="B44" s="13">
        <v>130925216</v>
      </c>
      <c r="C44" s="12" t="s">
        <v>38</v>
      </c>
      <c r="D44" s="13">
        <v>2035</v>
      </c>
      <c r="E44" s="14">
        <v>10165.700000000001</v>
      </c>
      <c r="F44" s="29">
        <v>42254</v>
      </c>
      <c r="G44" s="29"/>
      <c r="H44" s="36" t="s">
        <v>39</v>
      </c>
      <c r="I44" s="16" t="s">
        <v>40</v>
      </c>
      <c r="J44" s="10"/>
    </row>
    <row r="45" spans="1:14" ht="59.25" x14ac:dyDescent="0.75">
      <c r="A45" s="12"/>
      <c r="B45" s="13">
        <v>130925216</v>
      </c>
      <c r="C45" s="12" t="s">
        <v>38</v>
      </c>
      <c r="D45" s="13">
        <v>2095</v>
      </c>
      <c r="E45" s="14">
        <v>1486.8</v>
      </c>
      <c r="F45" s="29">
        <v>42258</v>
      </c>
      <c r="G45" s="29"/>
      <c r="H45" s="36" t="s">
        <v>39</v>
      </c>
      <c r="I45" s="16" t="s">
        <v>40</v>
      </c>
      <c r="J45" s="10"/>
    </row>
    <row r="46" spans="1:14" ht="59.25" x14ac:dyDescent="0.75">
      <c r="A46" s="12"/>
      <c r="B46" s="13">
        <v>130925216</v>
      </c>
      <c r="C46" s="12" t="s">
        <v>38</v>
      </c>
      <c r="D46" s="13">
        <v>2256</v>
      </c>
      <c r="E46" s="14">
        <v>45406.400000000001</v>
      </c>
      <c r="F46" s="29">
        <v>42268</v>
      </c>
      <c r="G46" s="29"/>
      <c r="H46" s="36" t="s">
        <v>39</v>
      </c>
      <c r="I46" s="16" t="s">
        <v>40</v>
      </c>
      <c r="J46" s="10"/>
    </row>
    <row r="47" spans="1:14" ht="59.25" x14ac:dyDescent="0.75">
      <c r="A47" s="12"/>
      <c r="B47" s="13">
        <v>130925216</v>
      </c>
      <c r="C47" s="12" t="s">
        <v>38</v>
      </c>
      <c r="D47" s="13">
        <v>6343</v>
      </c>
      <c r="E47" s="41">
        <v>82812.399999999994</v>
      </c>
      <c r="F47" s="29">
        <v>42550</v>
      </c>
      <c r="G47" s="29"/>
      <c r="H47" s="36" t="s">
        <v>39</v>
      </c>
      <c r="I47" s="16" t="s">
        <v>40</v>
      </c>
      <c r="J47" s="10"/>
    </row>
    <row r="48" spans="1:14" ht="59.25" x14ac:dyDescent="0.75">
      <c r="A48" s="12"/>
      <c r="B48" s="13">
        <v>130925216</v>
      </c>
      <c r="C48" s="12" t="s">
        <v>38</v>
      </c>
      <c r="D48" s="13">
        <v>5694</v>
      </c>
      <c r="E48" s="41">
        <v>33339</v>
      </c>
      <c r="F48" s="29">
        <v>43725</v>
      </c>
      <c r="G48" s="29"/>
      <c r="H48" s="36" t="s">
        <v>39</v>
      </c>
      <c r="I48" s="16" t="s">
        <v>40</v>
      </c>
      <c r="J48" s="10"/>
    </row>
    <row r="49" spans="1:10" ht="59.25" x14ac:dyDescent="0.75">
      <c r="A49" s="24">
        <v>44040</v>
      </c>
      <c r="B49" s="13">
        <v>130925216</v>
      </c>
      <c r="C49" s="12" t="s">
        <v>38</v>
      </c>
      <c r="D49" s="13">
        <v>6163</v>
      </c>
      <c r="E49" s="41">
        <v>10105</v>
      </c>
      <c r="F49" s="29"/>
      <c r="G49" s="29"/>
      <c r="H49" s="36" t="s">
        <v>39</v>
      </c>
      <c r="I49" s="16" t="s">
        <v>43</v>
      </c>
      <c r="J49" s="10"/>
    </row>
    <row r="50" spans="1:10" ht="59.25" x14ac:dyDescent="0.75">
      <c r="A50" s="24">
        <v>44040</v>
      </c>
      <c r="B50" s="13">
        <v>130925216</v>
      </c>
      <c r="C50" s="12" t="s">
        <v>38</v>
      </c>
      <c r="D50" s="13">
        <v>6089</v>
      </c>
      <c r="E50" s="41">
        <v>12500</v>
      </c>
      <c r="F50" s="29">
        <v>43998</v>
      </c>
      <c r="G50" s="29"/>
      <c r="H50" s="36" t="s">
        <v>39</v>
      </c>
      <c r="I50" s="16"/>
      <c r="J50" s="10"/>
    </row>
    <row r="51" spans="1:10" ht="59.25" x14ac:dyDescent="0.75">
      <c r="A51" s="12"/>
      <c r="B51" s="13"/>
      <c r="C51" s="12"/>
      <c r="D51" s="13"/>
      <c r="E51" s="33">
        <f>SUM(E35:E50)</f>
        <v>527991.72</v>
      </c>
      <c r="F51" s="25"/>
      <c r="G51" s="25"/>
      <c r="H51" s="25"/>
      <c r="I51" s="16"/>
      <c r="J51" s="10"/>
    </row>
    <row r="52" spans="1:10" ht="59.25" x14ac:dyDescent="0.75">
      <c r="A52" s="12"/>
      <c r="B52" s="13"/>
      <c r="C52" s="12"/>
      <c r="D52" s="13"/>
      <c r="E52" s="35"/>
      <c r="F52" s="25"/>
      <c r="G52" s="25"/>
      <c r="H52" s="25"/>
      <c r="I52" s="16"/>
      <c r="J52" s="10"/>
    </row>
    <row r="53" spans="1:10" ht="59.25" x14ac:dyDescent="0.75">
      <c r="A53" s="12"/>
      <c r="B53" s="13">
        <v>130416427</v>
      </c>
      <c r="C53" s="17" t="s">
        <v>44</v>
      </c>
      <c r="D53" s="18">
        <v>2183</v>
      </c>
      <c r="E53" s="50">
        <v>38940</v>
      </c>
      <c r="F53" s="20">
        <v>43490</v>
      </c>
      <c r="G53" s="20"/>
      <c r="H53" s="37" t="s">
        <v>45</v>
      </c>
      <c r="I53" s="38" t="s">
        <v>46</v>
      </c>
      <c r="J53" s="10"/>
    </row>
    <row r="54" spans="1:10" ht="59.25" x14ac:dyDescent="0.75">
      <c r="A54" s="1"/>
      <c r="B54" s="13">
        <v>130416427</v>
      </c>
      <c r="C54" s="17" t="s">
        <v>44</v>
      </c>
      <c r="D54" s="18">
        <v>2178</v>
      </c>
      <c r="E54" s="50">
        <v>70800</v>
      </c>
      <c r="F54" s="20">
        <v>43453</v>
      </c>
      <c r="G54" s="20"/>
      <c r="H54" s="37" t="s">
        <v>47</v>
      </c>
      <c r="I54" s="38" t="s">
        <v>40</v>
      </c>
      <c r="J54" s="10"/>
    </row>
    <row r="55" spans="1:10" ht="59.25" x14ac:dyDescent="0.75">
      <c r="A55" s="12"/>
      <c r="B55" s="13"/>
      <c r="C55" s="12"/>
      <c r="D55" s="13"/>
      <c r="E55" s="53">
        <f>SUM(E53:E54)</f>
        <v>109740</v>
      </c>
      <c r="F55" s="10"/>
      <c r="G55" s="10"/>
      <c r="H55" s="10"/>
      <c r="I55" s="10"/>
      <c r="J55" s="10"/>
    </row>
    <row r="56" spans="1:10" ht="59.25" x14ac:dyDescent="0.75">
      <c r="A56" s="12"/>
      <c r="B56" s="13"/>
      <c r="C56" s="12"/>
      <c r="D56" s="13"/>
      <c r="E56" s="54"/>
      <c r="F56" s="25"/>
      <c r="G56" s="25"/>
      <c r="H56" s="25"/>
      <c r="I56" s="16"/>
      <c r="J56" s="10"/>
    </row>
    <row r="57" spans="1:10" ht="60.75" customHeight="1" x14ac:dyDescent="0.75">
      <c r="A57" s="12"/>
      <c r="B57" s="13" t="s">
        <v>48</v>
      </c>
      <c r="C57" s="12" t="s">
        <v>49</v>
      </c>
      <c r="D57" s="55">
        <v>67</v>
      </c>
      <c r="E57" s="33">
        <v>37629</v>
      </c>
      <c r="F57" s="47">
        <v>43654</v>
      </c>
      <c r="G57" s="47"/>
      <c r="H57" s="56" t="s">
        <v>50</v>
      </c>
      <c r="I57" s="16"/>
      <c r="J57" s="10"/>
    </row>
    <row r="58" spans="1:10" ht="59.25" x14ac:dyDescent="0.75">
      <c r="A58" s="12"/>
      <c r="B58" s="13"/>
      <c r="C58" s="12"/>
      <c r="D58" s="13"/>
      <c r="E58" s="49"/>
      <c r="F58" s="47"/>
      <c r="G58" s="47"/>
      <c r="H58" s="47"/>
      <c r="I58" s="16"/>
      <c r="J58" s="10"/>
    </row>
    <row r="59" spans="1:10" ht="59.25" x14ac:dyDescent="0.75">
      <c r="A59" s="24">
        <v>43707</v>
      </c>
      <c r="B59" s="13"/>
      <c r="C59" s="12" t="s">
        <v>51</v>
      </c>
      <c r="D59" s="13">
        <v>29</v>
      </c>
      <c r="E59" s="14">
        <v>12119.9</v>
      </c>
      <c r="F59" s="15">
        <v>43329</v>
      </c>
      <c r="G59" s="15"/>
      <c r="H59" s="15" t="s">
        <v>52</v>
      </c>
      <c r="I59" s="16"/>
      <c r="J59" s="10"/>
    </row>
    <row r="60" spans="1:10" ht="59.25" x14ac:dyDescent="0.75">
      <c r="A60" s="24">
        <v>43707</v>
      </c>
      <c r="B60" s="13"/>
      <c r="C60" s="12" t="s">
        <v>51</v>
      </c>
      <c r="D60" s="13">
        <v>143</v>
      </c>
      <c r="E60" s="14">
        <v>43500</v>
      </c>
      <c r="F60" s="15">
        <v>43553</v>
      </c>
      <c r="G60" s="15"/>
      <c r="H60" s="15" t="s">
        <v>52</v>
      </c>
      <c r="I60" s="16"/>
      <c r="J60" s="10"/>
    </row>
    <row r="61" spans="1:10" ht="59.25" x14ac:dyDescent="0.75">
      <c r="A61" s="24">
        <v>43707</v>
      </c>
      <c r="B61" s="13"/>
      <c r="C61" s="12" t="s">
        <v>51</v>
      </c>
      <c r="D61" s="13">
        <v>59</v>
      </c>
      <c r="E61" s="14">
        <v>5144.8</v>
      </c>
      <c r="F61" s="15">
        <v>42852</v>
      </c>
      <c r="G61" s="15"/>
      <c r="H61" s="15" t="s">
        <v>52</v>
      </c>
      <c r="I61" s="16"/>
      <c r="J61" s="10"/>
    </row>
    <row r="62" spans="1:10" ht="59.25" x14ac:dyDescent="0.75">
      <c r="A62" s="24">
        <v>43707</v>
      </c>
      <c r="B62" s="13"/>
      <c r="C62" s="12" t="s">
        <v>51</v>
      </c>
      <c r="D62" s="13">
        <v>25</v>
      </c>
      <c r="E62" s="14">
        <v>20289.39</v>
      </c>
      <c r="F62" s="15">
        <v>43144</v>
      </c>
      <c r="G62" s="15"/>
      <c r="H62" s="15" t="s">
        <v>52</v>
      </c>
      <c r="I62" s="16"/>
      <c r="J62" s="10"/>
    </row>
    <row r="63" spans="1:10" ht="59.25" x14ac:dyDescent="0.75">
      <c r="A63" s="24">
        <v>43707</v>
      </c>
      <c r="B63" s="13"/>
      <c r="C63" s="12" t="s">
        <v>51</v>
      </c>
      <c r="D63" s="13">
        <v>31634</v>
      </c>
      <c r="E63" s="14">
        <v>13400</v>
      </c>
      <c r="F63" s="15">
        <v>43270</v>
      </c>
      <c r="G63" s="15"/>
      <c r="H63" s="15" t="s">
        <v>52</v>
      </c>
      <c r="I63" s="16"/>
      <c r="J63" s="10"/>
    </row>
    <row r="64" spans="1:10" ht="59.25" x14ac:dyDescent="0.75">
      <c r="A64" s="24">
        <v>43707</v>
      </c>
      <c r="B64" s="13"/>
      <c r="C64" s="12" t="s">
        <v>51</v>
      </c>
      <c r="D64" s="13">
        <v>23</v>
      </c>
      <c r="E64" s="14">
        <v>8118.4</v>
      </c>
      <c r="F64" s="15">
        <v>43144</v>
      </c>
      <c r="G64" s="15"/>
      <c r="H64" s="15" t="s">
        <v>52</v>
      </c>
      <c r="I64" s="16"/>
      <c r="J64" s="10"/>
    </row>
    <row r="65" spans="1:10" ht="59.25" x14ac:dyDescent="0.75">
      <c r="A65" s="24">
        <v>43707</v>
      </c>
      <c r="B65" s="13"/>
      <c r="C65" s="12" t="s">
        <v>51</v>
      </c>
      <c r="D65" s="13">
        <v>24</v>
      </c>
      <c r="E65" s="14">
        <v>9912</v>
      </c>
      <c r="F65" s="15">
        <v>43144</v>
      </c>
      <c r="G65" s="15"/>
      <c r="H65" s="15" t="s">
        <v>52</v>
      </c>
      <c r="I65" s="16"/>
      <c r="J65" s="10"/>
    </row>
    <row r="66" spans="1:10" ht="59.25" x14ac:dyDescent="0.75">
      <c r="A66" s="24">
        <v>43707</v>
      </c>
      <c r="B66" s="13"/>
      <c r="C66" s="12" t="s">
        <v>51</v>
      </c>
      <c r="D66" s="13">
        <v>169</v>
      </c>
      <c r="E66" s="14">
        <v>25374.93</v>
      </c>
      <c r="F66" s="15">
        <v>43643</v>
      </c>
      <c r="G66" s="15"/>
      <c r="H66" s="15" t="s">
        <v>52</v>
      </c>
      <c r="I66" s="16"/>
      <c r="J66" s="10"/>
    </row>
    <row r="67" spans="1:10" ht="59.25" x14ac:dyDescent="0.75">
      <c r="A67" s="24">
        <v>44123</v>
      </c>
      <c r="B67" s="13"/>
      <c r="C67" s="12" t="s">
        <v>51</v>
      </c>
      <c r="D67" s="13">
        <v>498</v>
      </c>
      <c r="E67" s="14">
        <v>27575</v>
      </c>
      <c r="F67" s="15">
        <v>44104</v>
      </c>
      <c r="G67" s="15"/>
      <c r="H67" s="15" t="s">
        <v>53</v>
      </c>
      <c r="I67" s="16"/>
      <c r="J67" s="10"/>
    </row>
    <row r="68" spans="1:10" ht="59.25" x14ac:dyDescent="0.75">
      <c r="A68" s="24">
        <v>44123</v>
      </c>
      <c r="B68" s="13"/>
      <c r="C68" s="12" t="s">
        <v>51</v>
      </c>
      <c r="D68" s="13">
        <v>501</v>
      </c>
      <c r="E68" s="14">
        <v>8195.9699999999993</v>
      </c>
      <c r="F68" s="15">
        <v>44117</v>
      </c>
      <c r="G68" s="15"/>
      <c r="H68" s="15" t="s">
        <v>54</v>
      </c>
      <c r="I68" s="16"/>
      <c r="J68" s="10"/>
    </row>
    <row r="69" spans="1:10" ht="59.25" x14ac:dyDescent="0.75">
      <c r="A69" s="12"/>
      <c r="B69" s="13"/>
      <c r="C69" s="12"/>
      <c r="D69" s="13"/>
      <c r="E69" s="33">
        <f>SUM(E59:E68)</f>
        <v>173630.38999999998</v>
      </c>
      <c r="F69" s="25"/>
      <c r="G69" s="25"/>
      <c r="H69" s="25"/>
      <c r="I69" s="16"/>
      <c r="J69" s="10"/>
    </row>
    <row r="70" spans="1:10" ht="59.25" x14ac:dyDescent="0.75">
      <c r="A70" s="12"/>
      <c r="B70" s="13"/>
      <c r="C70" s="12"/>
      <c r="D70" s="13"/>
      <c r="E70" s="57"/>
      <c r="F70" s="15"/>
      <c r="G70" s="15"/>
      <c r="H70" s="25"/>
      <c r="I70" s="16"/>
      <c r="J70" s="10"/>
    </row>
    <row r="71" spans="1:10" ht="59.25" hidden="1" x14ac:dyDescent="0.75">
      <c r="A71" s="24"/>
      <c r="B71" s="13"/>
      <c r="C71" s="17"/>
      <c r="D71" s="18"/>
      <c r="E71" s="23"/>
      <c r="F71" s="20"/>
      <c r="G71" s="20"/>
      <c r="H71" s="20"/>
      <c r="I71" s="22"/>
      <c r="J71" s="10"/>
    </row>
    <row r="72" spans="1:10" ht="59.25" x14ac:dyDescent="0.75">
      <c r="A72" s="24">
        <v>44379</v>
      </c>
      <c r="B72" s="13">
        <v>130542058</v>
      </c>
      <c r="C72" s="17" t="s">
        <v>55</v>
      </c>
      <c r="D72" s="18">
        <v>52058</v>
      </c>
      <c r="E72" s="50">
        <v>30873</v>
      </c>
      <c r="F72" s="20">
        <v>44131</v>
      </c>
      <c r="G72" s="20"/>
      <c r="H72" s="58" t="s">
        <v>39</v>
      </c>
      <c r="I72" s="22"/>
      <c r="J72" s="10"/>
    </row>
    <row r="73" spans="1:10" ht="59.25" x14ac:dyDescent="0.75">
      <c r="A73" s="24">
        <v>44379</v>
      </c>
      <c r="B73" s="13">
        <v>130542058</v>
      </c>
      <c r="C73" s="17" t="s">
        <v>55</v>
      </c>
      <c r="D73" s="18">
        <v>52321</v>
      </c>
      <c r="E73" s="50">
        <v>9562</v>
      </c>
      <c r="F73" s="20">
        <v>44228</v>
      </c>
      <c r="G73" s="20"/>
      <c r="H73" s="58" t="s">
        <v>39</v>
      </c>
      <c r="I73" s="22"/>
      <c r="J73" s="10"/>
    </row>
    <row r="74" spans="1:10" ht="59.25" x14ac:dyDescent="0.75">
      <c r="A74" s="12"/>
      <c r="B74" s="13"/>
      <c r="C74" s="59"/>
      <c r="D74" s="13"/>
      <c r="E74" s="33">
        <f>SUM(E72:E73)</f>
        <v>40435</v>
      </c>
      <c r="F74" s="25"/>
      <c r="G74" s="25"/>
      <c r="H74" s="25"/>
      <c r="I74" s="16"/>
      <c r="J74" s="10"/>
    </row>
    <row r="75" spans="1:10" ht="59.25" x14ac:dyDescent="0.75">
      <c r="A75" s="12"/>
      <c r="B75" s="13"/>
      <c r="C75" s="12"/>
      <c r="D75" s="13"/>
      <c r="E75" s="35"/>
      <c r="F75" s="25"/>
      <c r="G75" s="25"/>
      <c r="H75" s="25"/>
      <c r="I75" s="16"/>
      <c r="J75" s="10"/>
    </row>
    <row r="76" spans="1:10" ht="59.25" x14ac:dyDescent="0.75">
      <c r="A76" s="12"/>
      <c r="B76" s="13"/>
      <c r="C76" s="17" t="s">
        <v>56</v>
      </c>
      <c r="D76" s="18">
        <v>612</v>
      </c>
      <c r="E76" s="50">
        <v>12280</v>
      </c>
      <c r="F76" s="20">
        <v>42754</v>
      </c>
      <c r="G76" s="20"/>
      <c r="H76" s="20" t="s">
        <v>57</v>
      </c>
      <c r="I76" s="22" t="s">
        <v>58</v>
      </c>
      <c r="J76" s="12"/>
    </row>
    <row r="77" spans="1:10" ht="59.25" x14ac:dyDescent="0.75">
      <c r="A77" s="12"/>
      <c r="B77" s="13"/>
      <c r="C77" s="17" t="s">
        <v>56</v>
      </c>
      <c r="D77" s="18">
        <v>618</v>
      </c>
      <c r="E77" s="50">
        <v>11210</v>
      </c>
      <c r="F77" s="20">
        <v>42773</v>
      </c>
      <c r="G77" s="20"/>
      <c r="H77" s="20" t="s">
        <v>59</v>
      </c>
      <c r="I77" s="22" t="s">
        <v>60</v>
      </c>
      <c r="J77" s="12"/>
    </row>
    <row r="78" spans="1:10" ht="59.25" x14ac:dyDescent="0.75">
      <c r="A78" s="12"/>
      <c r="B78" s="13"/>
      <c r="C78" s="12" t="s">
        <v>56</v>
      </c>
      <c r="D78" s="13">
        <v>620</v>
      </c>
      <c r="E78" s="14">
        <v>29535.4</v>
      </c>
      <c r="F78" s="15">
        <v>42773</v>
      </c>
      <c r="G78" s="15"/>
      <c r="H78" s="15" t="s">
        <v>61</v>
      </c>
      <c r="I78" s="60" t="s">
        <v>60</v>
      </c>
      <c r="J78" s="12"/>
    </row>
    <row r="79" spans="1:10" ht="59.25" x14ac:dyDescent="0.75">
      <c r="A79" s="12"/>
      <c r="B79" s="13"/>
      <c r="C79" s="12" t="s">
        <v>56</v>
      </c>
      <c r="D79" s="13">
        <v>671</v>
      </c>
      <c r="E79" s="14">
        <v>1770</v>
      </c>
      <c r="F79" s="15">
        <v>42867</v>
      </c>
      <c r="G79" s="15"/>
      <c r="H79" s="15" t="s">
        <v>57</v>
      </c>
      <c r="I79" s="60" t="s">
        <v>58</v>
      </c>
      <c r="J79" s="12"/>
    </row>
    <row r="80" spans="1:10" ht="59.25" x14ac:dyDescent="0.75">
      <c r="A80" s="12"/>
      <c r="B80" s="13"/>
      <c r="C80" s="17" t="s">
        <v>56</v>
      </c>
      <c r="D80" s="18">
        <v>672</v>
      </c>
      <c r="E80" s="50">
        <v>1770</v>
      </c>
      <c r="F80" s="20">
        <v>42867</v>
      </c>
      <c r="G80" s="20"/>
      <c r="H80" s="20" t="s">
        <v>57</v>
      </c>
      <c r="I80" s="22" t="s">
        <v>58</v>
      </c>
      <c r="J80" s="12"/>
    </row>
    <row r="81" spans="1:10" ht="59.25" x14ac:dyDescent="0.75">
      <c r="A81" s="12"/>
      <c r="B81" s="13"/>
      <c r="C81" s="17" t="s">
        <v>56</v>
      </c>
      <c r="D81" s="18">
        <v>710</v>
      </c>
      <c r="E81" s="50">
        <v>2300</v>
      </c>
      <c r="F81" s="20">
        <v>42948</v>
      </c>
      <c r="G81" s="20"/>
      <c r="H81" s="20" t="s">
        <v>62</v>
      </c>
      <c r="I81" s="22" t="s">
        <v>40</v>
      </c>
      <c r="J81" s="12"/>
    </row>
    <row r="82" spans="1:10" ht="59.25" x14ac:dyDescent="0.75">
      <c r="A82" s="12"/>
      <c r="B82" s="13"/>
      <c r="C82" s="59"/>
      <c r="D82" s="13"/>
      <c r="E82" s="33">
        <f>SUM(E76:E81)</f>
        <v>58865.4</v>
      </c>
      <c r="F82" s="25"/>
      <c r="G82" s="25"/>
      <c r="H82" s="25"/>
      <c r="I82" s="16"/>
      <c r="J82" s="10"/>
    </row>
    <row r="83" spans="1:10" ht="59.25" x14ac:dyDescent="0.75">
      <c r="A83" s="12"/>
      <c r="B83" s="13"/>
      <c r="C83" s="12"/>
      <c r="D83" s="13"/>
      <c r="E83" s="35"/>
      <c r="F83" s="25"/>
      <c r="G83" s="25"/>
      <c r="H83" s="25"/>
      <c r="I83" s="16"/>
      <c r="J83" s="10"/>
    </row>
    <row r="84" spans="1:10" ht="66.75" customHeight="1" x14ac:dyDescent="0.75">
      <c r="A84" s="12"/>
      <c r="B84" s="13" t="s">
        <v>63</v>
      </c>
      <c r="C84" s="61" t="s">
        <v>64</v>
      </c>
      <c r="D84" s="13">
        <v>6</v>
      </c>
      <c r="E84" s="33">
        <v>12124.5</v>
      </c>
      <c r="F84" s="47">
        <v>43714</v>
      </c>
      <c r="G84" s="47"/>
      <c r="H84" s="48" t="s">
        <v>65</v>
      </c>
      <c r="I84" s="16"/>
      <c r="J84" s="10"/>
    </row>
    <row r="85" spans="1:10" ht="59.25" x14ac:dyDescent="0.75">
      <c r="A85" s="12"/>
      <c r="B85" s="13"/>
      <c r="C85" s="61"/>
      <c r="D85" s="13"/>
      <c r="E85" s="57"/>
      <c r="F85" s="15"/>
      <c r="G85" s="15"/>
      <c r="H85" s="15"/>
      <c r="I85" s="60"/>
      <c r="J85" s="10"/>
    </row>
    <row r="86" spans="1:10" ht="59.25" x14ac:dyDescent="0.75">
      <c r="A86" s="24">
        <v>44041</v>
      </c>
      <c r="B86" s="13">
        <v>131741517</v>
      </c>
      <c r="C86" s="17" t="s">
        <v>66</v>
      </c>
      <c r="D86" s="18">
        <v>636</v>
      </c>
      <c r="E86" s="50">
        <v>30020</v>
      </c>
      <c r="F86" s="20">
        <v>43790</v>
      </c>
      <c r="G86" s="21"/>
      <c r="H86" s="58" t="s">
        <v>67</v>
      </c>
      <c r="I86" s="22" t="s">
        <v>68</v>
      </c>
      <c r="J86" s="10"/>
    </row>
    <row r="87" spans="1:10" ht="59.25" x14ac:dyDescent="0.75">
      <c r="A87" s="24">
        <v>44041</v>
      </c>
      <c r="B87" s="13">
        <v>131741517</v>
      </c>
      <c r="C87" s="17" t="s">
        <v>66</v>
      </c>
      <c r="D87" s="18">
        <v>638</v>
      </c>
      <c r="E87" s="50">
        <v>1500</v>
      </c>
      <c r="F87" s="20">
        <v>43790</v>
      </c>
      <c r="G87" s="20"/>
      <c r="H87" s="20" t="s">
        <v>69</v>
      </c>
      <c r="I87" s="22" t="s">
        <v>68</v>
      </c>
      <c r="J87" s="10"/>
    </row>
    <row r="88" spans="1:10" ht="59.25" x14ac:dyDescent="0.75">
      <c r="A88" s="12"/>
      <c r="B88" s="13"/>
      <c r="C88" s="59"/>
      <c r="D88" s="13"/>
      <c r="E88" s="53">
        <f>SUM(E86:E87)</f>
        <v>31520</v>
      </c>
      <c r="F88" s="20"/>
      <c r="G88" s="20"/>
      <c r="H88" s="20"/>
      <c r="I88" s="22"/>
      <c r="J88" s="10"/>
    </row>
    <row r="89" spans="1:10" ht="59.25" x14ac:dyDescent="0.75">
      <c r="A89" s="12"/>
      <c r="B89" s="13"/>
      <c r="C89" s="12"/>
      <c r="D89" s="13"/>
      <c r="E89" s="62"/>
      <c r="F89" s="20"/>
      <c r="G89" s="20"/>
      <c r="H89" s="20"/>
      <c r="I89" s="22"/>
      <c r="J89" s="10"/>
    </row>
    <row r="90" spans="1:10" ht="59.25" x14ac:dyDescent="0.75">
      <c r="A90" s="24">
        <v>44046</v>
      </c>
      <c r="B90" s="13" t="s">
        <v>70</v>
      </c>
      <c r="C90" s="12" t="s">
        <v>71</v>
      </c>
      <c r="D90" s="13">
        <v>40</v>
      </c>
      <c r="E90" s="63">
        <v>18560</v>
      </c>
      <c r="F90" s="20">
        <v>43902</v>
      </c>
      <c r="G90" s="20"/>
      <c r="H90" s="58" t="s">
        <v>72</v>
      </c>
      <c r="I90" s="22"/>
      <c r="J90" s="10"/>
    </row>
    <row r="91" spans="1:10" ht="59.25" x14ac:dyDescent="0.75">
      <c r="A91" s="12"/>
      <c r="B91" s="13"/>
      <c r="C91" s="12"/>
      <c r="D91" s="13"/>
      <c r="E91" s="62"/>
      <c r="F91" s="20"/>
      <c r="G91" s="20"/>
      <c r="H91" s="20"/>
      <c r="I91" s="22"/>
      <c r="J91" s="10"/>
    </row>
    <row r="92" spans="1:10" ht="59.25" x14ac:dyDescent="0.75">
      <c r="A92" s="24">
        <v>44060</v>
      </c>
      <c r="B92" s="64">
        <v>131317235</v>
      </c>
      <c r="C92" s="12" t="s">
        <v>73</v>
      </c>
      <c r="D92" s="13" t="s">
        <v>74</v>
      </c>
      <c r="E92" s="53">
        <v>5200</v>
      </c>
      <c r="F92" s="20">
        <v>44093</v>
      </c>
      <c r="G92" s="20"/>
      <c r="H92" s="20" t="s">
        <v>75</v>
      </c>
      <c r="I92" s="22"/>
      <c r="J92" s="10"/>
    </row>
    <row r="93" spans="1:10" ht="59.25" x14ac:dyDescent="0.75">
      <c r="A93" s="12"/>
      <c r="B93" s="13"/>
      <c r="C93" s="12"/>
      <c r="D93" s="13"/>
      <c r="E93" s="62"/>
      <c r="F93" s="20"/>
      <c r="G93" s="20"/>
      <c r="H93" s="20"/>
      <c r="I93" s="22"/>
      <c r="J93" s="10"/>
    </row>
    <row r="94" spans="1:10" ht="59.25" x14ac:dyDescent="0.75">
      <c r="A94" s="12"/>
      <c r="B94" s="13"/>
      <c r="C94" s="17" t="s">
        <v>76</v>
      </c>
      <c r="D94" s="18">
        <v>52627</v>
      </c>
      <c r="E94" s="19">
        <v>2360</v>
      </c>
      <c r="F94" s="20">
        <v>42942</v>
      </c>
      <c r="G94" s="20"/>
      <c r="H94" s="20" t="s">
        <v>77</v>
      </c>
      <c r="I94" s="22" t="s">
        <v>78</v>
      </c>
      <c r="J94" s="10"/>
    </row>
    <row r="95" spans="1:10" ht="59.25" x14ac:dyDescent="0.75">
      <c r="A95" s="12"/>
      <c r="B95" s="13"/>
      <c r="C95" s="17"/>
      <c r="D95" s="18"/>
      <c r="E95" s="23"/>
      <c r="F95" s="20"/>
      <c r="G95" s="20"/>
      <c r="H95" s="20"/>
      <c r="I95" s="22"/>
      <c r="J95" s="10"/>
    </row>
    <row r="96" spans="1:10" ht="59.25" x14ac:dyDescent="0.75">
      <c r="A96" s="12"/>
      <c r="B96" s="13"/>
      <c r="C96" s="65" t="s">
        <v>79</v>
      </c>
      <c r="D96" s="18">
        <v>211</v>
      </c>
      <c r="E96" s="19">
        <v>1770</v>
      </c>
      <c r="F96" s="20">
        <v>41356</v>
      </c>
      <c r="G96" s="20"/>
      <c r="H96" s="20" t="s">
        <v>80</v>
      </c>
      <c r="I96" s="22" t="s">
        <v>81</v>
      </c>
      <c r="J96" s="10"/>
    </row>
    <row r="97" spans="1:10" ht="59.25" x14ac:dyDescent="0.75">
      <c r="A97" s="12"/>
      <c r="B97" s="13"/>
      <c r="C97" s="65"/>
      <c r="D97" s="18"/>
      <c r="E97" s="23"/>
      <c r="F97" s="20"/>
      <c r="G97" s="20"/>
      <c r="H97" s="20"/>
      <c r="I97" s="22"/>
      <c r="J97" s="10"/>
    </row>
    <row r="98" spans="1:10" ht="59.25" x14ac:dyDescent="0.75">
      <c r="A98" s="12"/>
      <c r="B98" s="13"/>
      <c r="C98" s="32" t="s">
        <v>82</v>
      </c>
      <c r="D98" s="18">
        <v>81889</v>
      </c>
      <c r="E98" s="19">
        <v>7000</v>
      </c>
      <c r="F98" s="20">
        <v>42950</v>
      </c>
      <c r="G98" s="20"/>
      <c r="H98" s="20" t="s">
        <v>83</v>
      </c>
      <c r="I98" s="22" t="s">
        <v>84</v>
      </c>
      <c r="J98" s="10"/>
    </row>
    <row r="99" spans="1:10" ht="59.25" x14ac:dyDescent="0.75">
      <c r="A99" s="12"/>
      <c r="B99" s="13"/>
      <c r="C99" s="32"/>
      <c r="D99" s="18"/>
      <c r="E99" s="23"/>
      <c r="F99" s="20"/>
      <c r="G99" s="20"/>
      <c r="H99" s="20"/>
      <c r="I99" s="22"/>
      <c r="J99" s="10"/>
    </row>
    <row r="100" spans="1:10" ht="59.25" x14ac:dyDescent="0.75">
      <c r="A100" s="24">
        <v>44195</v>
      </c>
      <c r="B100" s="13" t="s">
        <v>85</v>
      </c>
      <c r="C100" s="20" t="s">
        <v>86</v>
      </c>
      <c r="D100" s="18">
        <v>7058</v>
      </c>
      <c r="E100" s="21">
        <v>26324.14</v>
      </c>
      <c r="F100" s="20">
        <v>44162</v>
      </c>
      <c r="G100" s="20"/>
      <c r="H100" s="20" t="s">
        <v>87</v>
      </c>
      <c r="I100" s="22"/>
      <c r="J100" s="66"/>
    </row>
    <row r="101" spans="1:10" ht="59.25" x14ac:dyDescent="0.75">
      <c r="A101" s="24">
        <v>44195</v>
      </c>
      <c r="B101" s="13" t="s">
        <v>85</v>
      </c>
      <c r="C101" s="20" t="s">
        <v>86</v>
      </c>
      <c r="D101" s="18">
        <v>7085</v>
      </c>
      <c r="E101" s="21">
        <v>10589.02</v>
      </c>
      <c r="F101" s="20">
        <v>44169</v>
      </c>
      <c r="G101" s="20"/>
      <c r="H101" s="20" t="s">
        <v>88</v>
      </c>
      <c r="I101" s="22"/>
      <c r="J101" s="66"/>
    </row>
    <row r="102" spans="1:10" ht="59.25" x14ac:dyDescent="0.75">
      <c r="A102" s="24">
        <v>44195</v>
      </c>
      <c r="B102" s="13" t="s">
        <v>85</v>
      </c>
      <c r="C102" s="20" t="s">
        <v>86</v>
      </c>
      <c r="D102" s="18">
        <v>7094</v>
      </c>
      <c r="E102" s="21">
        <v>44597.3</v>
      </c>
      <c r="F102" s="20">
        <v>44172</v>
      </c>
      <c r="G102" s="20"/>
      <c r="H102" s="20" t="s">
        <v>89</v>
      </c>
      <c r="I102" s="22"/>
      <c r="J102" s="66"/>
    </row>
    <row r="103" spans="1:10" ht="59.25" x14ac:dyDescent="0.75">
      <c r="A103" s="24">
        <v>44195</v>
      </c>
      <c r="B103" s="13" t="s">
        <v>85</v>
      </c>
      <c r="C103" s="20" t="s">
        <v>86</v>
      </c>
      <c r="D103" s="18">
        <v>7100</v>
      </c>
      <c r="E103" s="21">
        <v>8936.2199999999993</v>
      </c>
      <c r="F103" s="20">
        <v>44174</v>
      </c>
      <c r="G103" s="20"/>
      <c r="H103" s="20" t="s">
        <v>89</v>
      </c>
      <c r="I103" s="22"/>
      <c r="J103" s="66"/>
    </row>
    <row r="104" spans="1:10" ht="59.25" x14ac:dyDescent="0.75">
      <c r="A104" s="24">
        <v>44195</v>
      </c>
      <c r="B104" s="13" t="s">
        <v>85</v>
      </c>
      <c r="C104" s="20" t="s">
        <v>86</v>
      </c>
      <c r="D104" s="18">
        <v>7097</v>
      </c>
      <c r="E104" s="21">
        <v>11167</v>
      </c>
      <c r="F104" s="20">
        <v>44173</v>
      </c>
      <c r="G104" s="20"/>
      <c r="H104" s="20" t="s">
        <v>89</v>
      </c>
      <c r="I104" s="22"/>
      <c r="J104" s="66"/>
    </row>
    <row r="105" spans="1:10" ht="59.25" x14ac:dyDescent="0.75">
      <c r="A105" s="24">
        <v>44195</v>
      </c>
      <c r="B105" s="13" t="s">
        <v>85</v>
      </c>
      <c r="C105" s="20" t="s">
        <v>86</v>
      </c>
      <c r="D105" s="18">
        <v>7118</v>
      </c>
      <c r="E105" s="21">
        <v>5386.22</v>
      </c>
      <c r="F105" s="20">
        <v>44181</v>
      </c>
      <c r="G105" s="20"/>
      <c r="H105" s="20" t="s">
        <v>89</v>
      </c>
      <c r="I105" s="22"/>
      <c r="J105" s="66"/>
    </row>
    <row r="106" spans="1:10" ht="59.25" x14ac:dyDescent="0.75">
      <c r="A106" s="24"/>
      <c r="B106" s="13"/>
      <c r="C106" s="20"/>
      <c r="D106" s="18"/>
      <c r="E106" s="67">
        <f>SUM(E100:E105)</f>
        <v>106999.90000000001</v>
      </c>
      <c r="F106" s="20"/>
      <c r="G106" s="20"/>
      <c r="H106" s="20"/>
      <c r="I106" s="22"/>
      <c r="J106" s="66"/>
    </row>
    <row r="107" spans="1:10" ht="59.25" x14ac:dyDescent="0.75">
      <c r="A107" s="24"/>
      <c r="B107" s="13"/>
      <c r="C107" s="20"/>
      <c r="D107" s="17"/>
      <c r="E107" s="20"/>
      <c r="F107" s="20"/>
      <c r="G107" s="20"/>
      <c r="H107" s="20"/>
      <c r="I107" s="22"/>
      <c r="J107" s="66"/>
    </row>
    <row r="108" spans="1:10" ht="59.25" x14ac:dyDescent="0.75">
      <c r="A108" s="24">
        <v>44246</v>
      </c>
      <c r="B108" s="13">
        <v>131086764</v>
      </c>
      <c r="C108" s="20" t="s">
        <v>90</v>
      </c>
      <c r="D108" s="18">
        <v>9613</v>
      </c>
      <c r="E108" s="21">
        <v>38676</v>
      </c>
      <c r="F108" s="20">
        <v>44208</v>
      </c>
      <c r="G108" s="20"/>
      <c r="H108" s="20" t="s">
        <v>91</v>
      </c>
      <c r="I108" s="22"/>
      <c r="J108" s="66"/>
    </row>
    <row r="109" spans="1:10" ht="59.25" x14ac:dyDescent="0.75">
      <c r="A109" s="24"/>
      <c r="B109" s="13"/>
      <c r="C109" s="20"/>
      <c r="D109" s="17"/>
      <c r="E109" s="67">
        <f>E108</f>
        <v>38676</v>
      </c>
      <c r="F109" s="20"/>
      <c r="G109" s="20"/>
      <c r="H109" s="20"/>
      <c r="I109" s="22"/>
      <c r="J109" s="66"/>
    </row>
    <row r="110" spans="1:10" ht="59.25" x14ac:dyDescent="0.75">
      <c r="A110" s="24"/>
      <c r="B110" s="13"/>
      <c r="C110" s="20"/>
      <c r="D110" s="17"/>
      <c r="E110" s="20"/>
      <c r="F110" s="20"/>
      <c r="G110" s="20"/>
      <c r="H110" s="20"/>
      <c r="I110" s="22"/>
      <c r="J110" s="66"/>
    </row>
    <row r="111" spans="1:10" ht="59.25" x14ac:dyDescent="0.75">
      <c r="A111" s="24"/>
      <c r="B111" s="13" t="s">
        <v>92</v>
      </c>
      <c r="C111" s="20" t="s">
        <v>93</v>
      </c>
      <c r="D111" s="18">
        <v>24460</v>
      </c>
      <c r="E111" s="68">
        <v>15020.17</v>
      </c>
      <c r="F111" s="69">
        <v>44176</v>
      </c>
      <c r="G111" s="20"/>
      <c r="H111" s="20" t="s">
        <v>94</v>
      </c>
      <c r="I111" s="22"/>
      <c r="J111" s="66"/>
    </row>
    <row r="112" spans="1:10" ht="90" customHeight="1" x14ac:dyDescent="0.75">
      <c r="A112" s="24"/>
      <c r="B112" s="13" t="s">
        <v>92</v>
      </c>
      <c r="C112" s="20" t="s">
        <v>93</v>
      </c>
      <c r="D112" s="18">
        <v>1118</v>
      </c>
      <c r="E112" s="68">
        <v>1240</v>
      </c>
      <c r="F112" s="69">
        <v>44239</v>
      </c>
      <c r="G112" s="20"/>
      <c r="H112" s="20" t="s">
        <v>89</v>
      </c>
      <c r="I112" s="22"/>
      <c r="J112" s="66"/>
    </row>
    <row r="113" spans="1:11" ht="59.25" x14ac:dyDescent="0.75">
      <c r="A113" s="24"/>
      <c r="B113" s="13"/>
      <c r="C113" s="20"/>
      <c r="D113" s="18"/>
      <c r="E113" s="70">
        <f>SUM(E111:E112)</f>
        <v>16260.17</v>
      </c>
      <c r="F113" s="69"/>
      <c r="G113" s="20"/>
      <c r="H113" s="20"/>
      <c r="I113" s="22"/>
      <c r="J113" s="66"/>
    </row>
    <row r="114" spans="1:11" ht="59.25" x14ac:dyDescent="0.75">
      <c r="A114" s="24"/>
      <c r="B114" s="13"/>
      <c r="C114" s="20"/>
      <c r="D114" s="18"/>
      <c r="E114" s="68"/>
      <c r="F114" s="69"/>
      <c r="G114" s="20"/>
      <c r="H114" s="20"/>
      <c r="I114" s="22"/>
      <c r="J114" s="66"/>
    </row>
    <row r="115" spans="1:11" ht="59.25" hidden="1" x14ac:dyDescent="0.75">
      <c r="A115" s="24"/>
      <c r="B115" s="30"/>
      <c r="C115" s="24"/>
      <c r="D115" s="18"/>
      <c r="E115" s="20"/>
      <c r="F115" s="20"/>
      <c r="G115" s="20"/>
      <c r="H115" s="20"/>
      <c r="I115" s="20"/>
      <c r="J115" s="22"/>
      <c r="K115" s="71"/>
    </row>
    <row r="116" spans="1:11" ht="59.25" x14ac:dyDescent="0.75">
      <c r="A116" s="24">
        <v>44546</v>
      </c>
      <c r="B116" s="30" t="s">
        <v>95</v>
      </c>
      <c r="C116" s="24" t="s">
        <v>96</v>
      </c>
      <c r="D116" s="18">
        <v>12</v>
      </c>
      <c r="E116" s="68">
        <v>7080</v>
      </c>
      <c r="F116" s="20">
        <v>44544</v>
      </c>
      <c r="G116" s="20" t="s">
        <v>97</v>
      </c>
      <c r="H116" s="20" t="s">
        <v>98</v>
      </c>
      <c r="I116" s="20"/>
      <c r="J116" s="22"/>
      <c r="K116" s="71"/>
    </row>
    <row r="117" spans="1:11" ht="59.25" x14ac:dyDescent="0.75">
      <c r="A117" s="24">
        <v>44546</v>
      </c>
      <c r="B117" s="30" t="s">
        <v>95</v>
      </c>
      <c r="C117" s="24" t="s">
        <v>96</v>
      </c>
      <c r="D117" s="18">
        <v>11</v>
      </c>
      <c r="E117" s="68">
        <v>20709</v>
      </c>
      <c r="F117" s="20">
        <v>44540</v>
      </c>
      <c r="G117" s="20" t="s">
        <v>99</v>
      </c>
      <c r="H117" s="20" t="s">
        <v>98</v>
      </c>
      <c r="I117" s="20"/>
      <c r="J117" s="22"/>
      <c r="K117" s="71"/>
    </row>
    <row r="118" spans="1:11" ht="59.25" x14ac:dyDescent="0.75">
      <c r="A118" s="24"/>
      <c r="B118" s="30" t="s">
        <v>95</v>
      </c>
      <c r="C118" s="24" t="s">
        <v>96</v>
      </c>
      <c r="D118" s="18">
        <v>14</v>
      </c>
      <c r="E118" s="68">
        <v>12390</v>
      </c>
      <c r="F118" s="20">
        <v>44545</v>
      </c>
      <c r="G118" s="20" t="s">
        <v>100</v>
      </c>
      <c r="H118" s="20" t="s">
        <v>98</v>
      </c>
      <c r="I118" s="20"/>
      <c r="J118" s="22"/>
      <c r="K118" s="71"/>
    </row>
    <row r="119" spans="1:11" ht="59.25" x14ac:dyDescent="0.75">
      <c r="A119" s="24"/>
      <c r="B119" s="30"/>
      <c r="C119" s="24"/>
      <c r="D119" s="18"/>
      <c r="E119" s="70">
        <f>SUM(E116:E118)</f>
        <v>40179</v>
      </c>
      <c r="F119" s="20"/>
      <c r="G119" s="20"/>
      <c r="H119" s="20"/>
      <c r="I119" s="20"/>
      <c r="J119" s="22"/>
      <c r="K119" s="71"/>
    </row>
    <row r="120" spans="1:11" ht="42.75" customHeight="1" x14ac:dyDescent="0.75">
      <c r="A120" s="24"/>
      <c r="B120" s="30"/>
      <c r="C120" s="24"/>
      <c r="D120" s="18"/>
      <c r="E120" s="20"/>
      <c r="F120" s="20"/>
      <c r="G120" s="20"/>
      <c r="H120" s="20"/>
      <c r="I120" s="20"/>
      <c r="J120" s="20"/>
      <c r="K120" s="71"/>
    </row>
    <row r="121" spans="1:11" ht="13.5" hidden="1" customHeight="1" x14ac:dyDescent="0.75">
      <c r="A121" s="24"/>
      <c r="B121" s="30"/>
      <c r="C121" s="24"/>
      <c r="D121" s="18"/>
      <c r="E121" s="72"/>
      <c r="F121" s="20"/>
      <c r="G121" s="73"/>
      <c r="H121" s="20"/>
      <c r="I121" s="20"/>
      <c r="J121" s="20"/>
      <c r="K121" s="71"/>
    </row>
    <row r="122" spans="1:11" ht="0.75" customHeight="1" x14ac:dyDescent="0.75">
      <c r="A122" s="24"/>
      <c r="B122" s="30"/>
      <c r="C122" s="24"/>
      <c r="D122" s="18"/>
      <c r="E122" s="37"/>
      <c r="F122" s="20"/>
      <c r="G122" s="73"/>
      <c r="H122" s="20"/>
      <c r="I122" s="20"/>
      <c r="J122" s="20"/>
      <c r="K122" s="71"/>
    </row>
    <row r="123" spans="1:11" ht="59.25" x14ac:dyDescent="0.75">
      <c r="A123" s="24">
        <v>44926</v>
      </c>
      <c r="B123" s="30" t="s">
        <v>101</v>
      </c>
      <c r="C123" s="68" t="s">
        <v>102</v>
      </c>
      <c r="D123" s="68" t="s">
        <v>103</v>
      </c>
      <c r="E123" s="70">
        <v>585982.1</v>
      </c>
      <c r="F123" s="20">
        <v>44896</v>
      </c>
      <c r="G123" s="18"/>
      <c r="H123" s="20" t="s">
        <v>104</v>
      </c>
      <c r="I123" s="21"/>
      <c r="J123" s="20"/>
      <c r="K123" s="71"/>
    </row>
    <row r="124" spans="1:11" ht="59.25" x14ac:dyDescent="0.75">
      <c r="A124" s="24"/>
      <c r="B124" s="30"/>
      <c r="C124" s="68"/>
      <c r="D124" s="68"/>
      <c r="E124" s="68"/>
      <c r="F124" s="20"/>
      <c r="G124" s="18"/>
      <c r="H124" s="20"/>
      <c r="I124" s="21"/>
      <c r="J124" s="20"/>
      <c r="K124" s="71"/>
    </row>
    <row r="125" spans="1:11" ht="59.25" x14ac:dyDescent="0.75">
      <c r="A125" s="24"/>
      <c r="B125" s="30"/>
      <c r="C125" s="68"/>
      <c r="D125" s="68"/>
      <c r="E125" s="68"/>
      <c r="F125" s="20"/>
      <c r="G125" s="18"/>
      <c r="H125" s="20"/>
      <c r="I125" s="21"/>
      <c r="J125" s="20"/>
      <c r="K125" s="71"/>
    </row>
    <row r="126" spans="1:11" ht="59.25" x14ac:dyDescent="0.75">
      <c r="A126" s="24"/>
      <c r="B126" s="30"/>
      <c r="C126" s="68"/>
      <c r="D126" s="68"/>
      <c r="E126" s="74"/>
      <c r="F126" s="20"/>
      <c r="G126" s="18"/>
      <c r="H126" s="20"/>
      <c r="I126" s="21"/>
      <c r="J126" s="20"/>
      <c r="K126" s="71"/>
    </row>
    <row r="127" spans="1:11" ht="59.25" x14ac:dyDescent="0.75">
      <c r="A127" s="24"/>
      <c r="B127" s="30" t="s">
        <v>105</v>
      </c>
      <c r="C127" s="68" t="s">
        <v>106</v>
      </c>
      <c r="D127" s="68" t="s">
        <v>107</v>
      </c>
      <c r="E127" s="75">
        <v>125316</v>
      </c>
      <c r="F127" s="20">
        <v>45748</v>
      </c>
      <c r="G127" s="68" t="s">
        <v>107</v>
      </c>
      <c r="H127" s="68" t="s">
        <v>108</v>
      </c>
      <c r="I127" s="76" t="s">
        <v>109</v>
      </c>
      <c r="J127" s="20"/>
      <c r="K127" s="71"/>
    </row>
    <row r="128" spans="1:11" ht="59.25" x14ac:dyDescent="0.75">
      <c r="A128" s="77"/>
      <c r="B128" s="78">
        <v>101643412</v>
      </c>
      <c r="C128" s="68" t="s">
        <v>110</v>
      </c>
      <c r="D128" s="68" t="s">
        <v>111</v>
      </c>
      <c r="E128" s="75">
        <v>581078.17000000004</v>
      </c>
      <c r="F128" s="20">
        <v>45839</v>
      </c>
      <c r="G128" s="18" t="s">
        <v>111</v>
      </c>
      <c r="H128" s="79" t="s">
        <v>112</v>
      </c>
      <c r="I128" s="76" t="s">
        <v>109</v>
      </c>
      <c r="J128" s="20"/>
      <c r="K128" s="71"/>
    </row>
    <row r="129" spans="1:11" ht="59.25" x14ac:dyDescent="0.75">
      <c r="A129" s="77"/>
      <c r="B129" s="78" t="s">
        <v>113</v>
      </c>
      <c r="C129" s="68" t="s">
        <v>114</v>
      </c>
      <c r="D129" s="68" t="s">
        <v>115</v>
      </c>
      <c r="E129" s="75">
        <v>112196.2</v>
      </c>
      <c r="F129" s="20">
        <v>45911</v>
      </c>
      <c r="G129" s="18" t="s">
        <v>115</v>
      </c>
      <c r="H129" s="79" t="s">
        <v>116</v>
      </c>
      <c r="I129" s="76" t="s">
        <v>109</v>
      </c>
      <c r="J129" s="20"/>
      <c r="K129" s="71"/>
    </row>
    <row r="130" spans="1:11" ht="59.25" x14ac:dyDescent="0.75">
      <c r="A130" s="77"/>
      <c r="B130" s="78" t="s">
        <v>113</v>
      </c>
      <c r="C130" s="68" t="s">
        <v>114</v>
      </c>
      <c r="D130" s="68" t="s">
        <v>117</v>
      </c>
      <c r="E130" s="75">
        <v>231022.76</v>
      </c>
      <c r="F130" s="20">
        <v>45929</v>
      </c>
      <c r="G130" s="18" t="s">
        <v>117</v>
      </c>
      <c r="H130" s="79" t="s">
        <v>116</v>
      </c>
      <c r="I130" s="76" t="s">
        <v>109</v>
      </c>
      <c r="J130" s="74"/>
      <c r="K130" s="80"/>
    </row>
    <row r="131" spans="1:11" ht="59.25" x14ac:dyDescent="0.75">
      <c r="A131" s="77"/>
      <c r="B131" s="78">
        <v>130822672</v>
      </c>
      <c r="C131" s="68" t="s">
        <v>118</v>
      </c>
      <c r="D131" s="68" t="s">
        <v>119</v>
      </c>
      <c r="E131" s="75">
        <v>299999.99</v>
      </c>
      <c r="F131" s="20">
        <v>45929</v>
      </c>
      <c r="G131" s="18" t="s">
        <v>119</v>
      </c>
      <c r="H131" s="79" t="s">
        <v>120</v>
      </c>
      <c r="I131" s="76" t="s">
        <v>109</v>
      </c>
      <c r="J131" s="74"/>
      <c r="K131" s="80"/>
    </row>
    <row r="132" spans="1:11" ht="59.25" x14ac:dyDescent="0.75">
      <c r="A132" s="77"/>
      <c r="B132" s="78">
        <v>130117659</v>
      </c>
      <c r="C132" s="68" t="s">
        <v>121</v>
      </c>
      <c r="D132" s="68" t="s">
        <v>122</v>
      </c>
      <c r="E132" s="75">
        <v>1113480.1000000001</v>
      </c>
      <c r="F132" s="20">
        <v>45929</v>
      </c>
      <c r="G132" s="18" t="s">
        <v>122</v>
      </c>
      <c r="H132" s="79" t="s">
        <v>123</v>
      </c>
      <c r="I132" s="76" t="s">
        <v>109</v>
      </c>
      <c r="J132" s="74"/>
      <c r="K132" s="80"/>
    </row>
    <row r="133" spans="1:11" ht="59.25" x14ac:dyDescent="0.75">
      <c r="A133" s="77"/>
      <c r="B133" s="78">
        <v>130968853</v>
      </c>
      <c r="C133" s="68" t="s">
        <v>124</v>
      </c>
      <c r="D133" s="68" t="s">
        <v>125</v>
      </c>
      <c r="E133" s="75">
        <v>565843.92000000004</v>
      </c>
      <c r="F133" s="20">
        <v>45938</v>
      </c>
      <c r="G133" s="18" t="s">
        <v>125</v>
      </c>
      <c r="H133" s="79" t="s">
        <v>126</v>
      </c>
      <c r="I133" s="76" t="s">
        <v>109</v>
      </c>
      <c r="J133" s="74"/>
      <c r="K133" s="80"/>
    </row>
    <row r="134" spans="1:11" ht="59.25" x14ac:dyDescent="0.75">
      <c r="A134" s="77"/>
      <c r="B134" s="78">
        <v>131989845</v>
      </c>
      <c r="C134" s="68" t="s">
        <v>127</v>
      </c>
      <c r="D134" s="68" t="s">
        <v>128</v>
      </c>
      <c r="E134" s="75">
        <v>537608</v>
      </c>
      <c r="F134" s="20">
        <v>45940</v>
      </c>
      <c r="G134" s="68" t="s">
        <v>128</v>
      </c>
      <c r="H134" s="79" t="s">
        <v>129</v>
      </c>
      <c r="I134" s="76" t="s">
        <v>109</v>
      </c>
      <c r="J134" s="81"/>
      <c r="K134" s="80"/>
    </row>
    <row r="135" spans="1:11" ht="59.25" x14ac:dyDescent="0.75">
      <c r="A135" s="77"/>
      <c r="B135" s="78">
        <v>10156244</v>
      </c>
      <c r="C135" s="68" t="s">
        <v>130</v>
      </c>
      <c r="D135" s="68" t="s">
        <v>131</v>
      </c>
      <c r="E135" s="75">
        <v>145954.20000000001</v>
      </c>
      <c r="F135" s="20">
        <v>45944</v>
      </c>
      <c r="G135" s="68" t="s">
        <v>131</v>
      </c>
      <c r="H135" s="79" t="s">
        <v>132</v>
      </c>
      <c r="I135" s="76" t="s">
        <v>109</v>
      </c>
      <c r="J135" s="81"/>
      <c r="K135" s="80"/>
    </row>
    <row r="136" spans="1:11" ht="59.25" x14ac:dyDescent="0.75">
      <c r="A136" s="77"/>
      <c r="B136" s="78">
        <v>130756716</v>
      </c>
      <c r="C136" s="68" t="s">
        <v>133</v>
      </c>
      <c r="D136" s="68" t="s">
        <v>134</v>
      </c>
      <c r="E136" s="75">
        <v>476012</v>
      </c>
      <c r="F136" s="20">
        <v>45947</v>
      </c>
      <c r="G136" s="68" t="s">
        <v>134</v>
      </c>
      <c r="H136" s="79" t="s">
        <v>135</v>
      </c>
      <c r="I136" s="76" t="s">
        <v>109</v>
      </c>
      <c r="J136" s="81"/>
      <c r="K136" s="80"/>
    </row>
    <row r="137" spans="1:11" ht="59.25" x14ac:dyDescent="0.75">
      <c r="A137" s="77"/>
      <c r="B137" s="78">
        <v>101512369</v>
      </c>
      <c r="C137" s="68" t="s">
        <v>136</v>
      </c>
      <c r="D137" s="68" t="s">
        <v>137</v>
      </c>
      <c r="E137" s="75">
        <v>319426</v>
      </c>
      <c r="F137" s="20">
        <v>45950</v>
      </c>
      <c r="G137" s="68" t="s">
        <v>137</v>
      </c>
      <c r="H137" s="79" t="s">
        <v>138</v>
      </c>
      <c r="I137" s="76" t="s">
        <v>109</v>
      </c>
      <c r="J137" s="81"/>
      <c r="K137" s="80"/>
    </row>
    <row r="138" spans="1:11" ht="59.25" x14ac:dyDescent="0.75">
      <c r="A138" s="77"/>
      <c r="B138" s="78">
        <v>101643412</v>
      </c>
      <c r="C138" s="68" t="s">
        <v>110</v>
      </c>
      <c r="D138" s="68" t="s">
        <v>139</v>
      </c>
      <c r="E138" s="75">
        <v>436202.19</v>
      </c>
      <c r="F138" s="20">
        <v>45960</v>
      </c>
      <c r="G138" s="68" t="s">
        <v>139</v>
      </c>
      <c r="H138" s="79" t="s">
        <v>140</v>
      </c>
      <c r="I138" s="76" t="s">
        <v>109</v>
      </c>
      <c r="J138" s="81"/>
      <c r="K138" s="80"/>
    </row>
    <row r="139" spans="1:11" ht="59.25" x14ac:dyDescent="0.75">
      <c r="A139" s="77"/>
      <c r="B139" s="82">
        <v>130968853</v>
      </c>
      <c r="C139" s="68" t="s">
        <v>124</v>
      </c>
      <c r="D139" s="68" t="s">
        <v>141</v>
      </c>
      <c r="E139" s="75">
        <v>802400</v>
      </c>
      <c r="F139" s="20">
        <v>45973</v>
      </c>
      <c r="G139" s="68" t="s">
        <v>141</v>
      </c>
      <c r="H139" s="79" t="s">
        <v>142</v>
      </c>
      <c r="I139" s="76" t="s">
        <v>109</v>
      </c>
      <c r="J139" s="81"/>
      <c r="K139" s="80"/>
    </row>
    <row r="140" spans="1:11" ht="59.25" x14ac:dyDescent="0.75">
      <c r="A140" s="77"/>
      <c r="B140" s="82">
        <v>101618787</v>
      </c>
      <c r="C140" s="68" t="s">
        <v>143</v>
      </c>
      <c r="D140" s="68" t="s">
        <v>144</v>
      </c>
      <c r="E140" s="75">
        <v>676255.93</v>
      </c>
      <c r="F140" s="20">
        <v>45992</v>
      </c>
      <c r="G140" s="68" t="str">
        <f>D140</f>
        <v>E450000020439</v>
      </c>
      <c r="H140" s="79" t="s">
        <v>145</v>
      </c>
      <c r="I140" s="83"/>
      <c r="J140" s="81"/>
      <c r="K140" s="80"/>
    </row>
    <row r="141" spans="1:11" ht="59.25" x14ac:dyDescent="0.75">
      <c r="A141" s="77"/>
      <c r="B141" s="78">
        <v>124014271</v>
      </c>
      <c r="C141" s="68" t="s">
        <v>146</v>
      </c>
      <c r="D141" s="68" t="s">
        <v>147</v>
      </c>
      <c r="E141" s="75">
        <v>39619.68</v>
      </c>
      <c r="F141" s="20">
        <v>45993</v>
      </c>
      <c r="G141" s="68" t="s">
        <v>147</v>
      </c>
      <c r="H141" s="79" t="s">
        <v>148</v>
      </c>
      <c r="I141" s="76" t="s">
        <v>109</v>
      </c>
      <c r="J141" s="81"/>
      <c r="K141" s="80"/>
    </row>
    <row r="142" spans="1:11" ht="59.25" x14ac:dyDescent="0.75">
      <c r="A142" s="77"/>
      <c r="B142" s="82">
        <v>101572884</v>
      </c>
      <c r="C142" s="68" t="s">
        <v>114</v>
      </c>
      <c r="D142" s="68" t="s">
        <v>149</v>
      </c>
      <c r="E142" s="75">
        <v>314458.2</v>
      </c>
      <c r="F142" s="20">
        <v>46001</v>
      </c>
      <c r="G142" s="68" t="str">
        <f>D142</f>
        <v>E450000000050</v>
      </c>
      <c r="H142" s="79" t="s">
        <v>150</v>
      </c>
      <c r="I142" s="76" t="s">
        <v>109</v>
      </c>
      <c r="J142" s="81"/>
      <c r="K142" s="80"/>
    </row>
    <row r="143" spans="1:11" ht="59.25" x14ac:dyDescent="0.75">
      <c r="A143" s="77"/>
      <c r="B143" s="82">
        <v>130968853</v>
      </c>
      <c r="C143" s="68" t="s">
        <v>124</v>
      </c>
      <c r="D143" s="68" t="s">
        <v>151</v>
      </c>
      <c r="E143" s="75">
        <v>320000.02</v>
      </c>
      <c r="F143" s="20">
        <v>46002</v>
      </c>
      <c r="G143" s="68" t="s">
        <v>151</v>
      </c>
      <c r="H143" s="79" t="s">
        <v>142</v>
      </c>
      <c r="I143" s="76" t="s">
        <v>109</v>
      </c>
      <c r="J143" s="81"/>
      <c r="K143" s="80"/>
    </row>
    <row r="144" spans="1:11" ht="59.25" x14ac:dyDescent="0.75">
      <c r="A144" s="77"/>
      <c r="B144" s="82">
        <v>130142254</v>
      </c>
      <c r="C144" s="68" t="s">
        <v>152</v>
      </c>
      <c r="D144" s="68" t="s">
        <v>153</v>
      </c>
      <c r="E144" s="75">
        <v>631394.4</v>
      </c>
      <c r="F144" s="20">
        <v>46002</v>
      </c>
      <c r="G144" s="68" t="s">
        <v>153</v>
      </c>
      <c r="H144" s="79" t="s">
        <v>142</v>
      </c>
      <c r="I144" s="76" t="s">
        <v>109</v>
      </c>
      <c r="J144" s="81"/>
      <c r="K144" s="80"/>
    </row>
    <row r="145" spans="1:11" ht="59.25" x14ac:dyDescent="0.75">
      <c r="A145" s="77"/>
      <c r="B145" s="82">
        <v>101618787</v>
      </c>
      <c r="C145" s="68" t="s">
        <v>143</v>
      </c>
      <c r="D145" s="68" t="s">
        <v>154</v>
      </c>
      <c r="E145" s="75">
        <v>1376.24</v>
      </c>
      <c r="F145" s="20">
        <v>46014</v>
      </c>
      <c r="G145" s="68" t="str">
        <f>D145</f>
        <v>E320027494174</v>
      </c>
      <c r="H145" s="79" t="s">
        <v>155</v>
      </c>
      <c r="I145" s="83"/>
      <c r="J145" s="81"/>
      <c r="K145" s="80"/>
    </row>
    <row r="146" spans="1:11" ht="59.25" x14ac:dyDescent="0.75">
      <c r="A146" s="77"/>
      <c r="B146" s="82">
        <v>101618787</v>
      </c>
      <c r="C146" s="68" t="s">
        <v>143</v>
      </c>
      <c r="D146" s="68" t="s">
        <v>156</v>
      </c>
      <c r="E146" s="75">
        <v>2371.5700000000002</v>
      </c>
      <c r="F146" s="20">
        <v>46014</v>
      </c>
      <c r="G146" s="68" t="str">
        <f>D146</f>
        <v>E320027944173</v>
      </c>
      <c r="H146" s="79" t="s">
        <v>157</v>
      </c>
      <c r="I146" s="83"/>
      <c r="J146" s="81"/>
      <c r="K146" s="80"/>
    </row>
    <row r="147" spans="1:11" ht="59.25" x14ac:dyDescent="0.75">
      <c r="A147" s="77"/>
      <c r="B147" s="82"/>
      <c r="C147" s="68"/>
      <c r="D147" s="68"/>
      <c r="E147" s="75"/>
      <c r="F147" s="20"/>
      <c r="G147" s="68"/>
      <c r="H147" s="79"/>
      <c r="I147" s="83"/>
      <c r="J147" s="81"/>
      <c r="K147" s="80"/>
    </row>
    <row r="148" spans="1:11" ht="59.25" x14ac:dyDescent="0.75">
      <c r="A148" s="77"/>
      <c r="B148" s="82"/>
      <c r="C148" s="68"/>
      <c r="D148" s="68"/>
      <c r="E148" s="75"/>
      <c r="F148" s="20"/>
      <c r="G148" s="68"/>
      <c r="H148" s="79"/>
      <c r="I148" s="83"/>
      <c r="J148" s="81"/>
      <c r="K148" s="80"/>
    </row>
    <row r="149" spans="1:11" ht="59.25" x14ac:dyDescent="0.75">
      <c r="A149" s="77"/>
      <c r="B149" s="82"/>
      <c r="C149" s="68"/>
      <c r="D149" s="68"/>
      <c r="E149" s="75"/>
      <c r="F149" s="20"/>
      <c r="G149" s="68"/>
      <c r="H149" s="79"/>
      <c r="I149" s="83"/>
      <c r="J149" s="81"/>
      <c r="K149" s="80"/>
    </row>
    <row r="150" spans="1:11" ht="100.5" customHeight="1" x14ac:dyDescent="1.1000000000000001">
      <c r="A150" s="24"/>
      <c r="B150" s="30"/>
      <c r="C150" s="74" t="s">
        <v>158</v>
      </c>
      <c r="D150" s="84"/>
      <c r="E150" s="85"/>
      <c r="F150" s="68"/>
      <c r="G150" s="86"/>
      <c r="H150" s="87">
        <f>E6+E18+E24+E26+E29+E31+E33+E51+E55+E57+E69+E74+E82+E84+E88+E90+E92+E94+E96+E98+E106+E109+E113+E119+E123+E127+E128+E129+E130+E131+E132+E133+E134+E135+E136+E137+E138+E139+E140+E141+E142+E143+E144+E145+E146</f>
        <v>9905426.4499999993</v>
      </c>
      <c r="I150" s="88" t="s">
        <v>159</v>
      </c>
      <c r="J150" s="89"/>
      <c r="K150" s="71"/>
    </row>
    <row r="151" spans="1:11" ht="100.5" customHeight="1" x14ac:dyDescent="1.1000000000000001">
      <c r="A151" s="90"/>
      <c r="B151" s="91"/>
      <c r="C151" s="92"/>
      <c r="D151" s="93"/>
      <c r="E151" s="94"/>
      <c r="F151" s="95"/>
      <c r="G151" s="96"/>
      <c r="H151" s="87">
        <f>E6+E18+E24+E26+E29+E31+E51+E55+E57+E69+E74+E82+E84+E88+E90+E92+E94+E96+E98+E106+E109+E113+E119+E123+E33</f>
        <v>2173410.8799999994</v>
      </c>
      <c r="I151" s="88" t="s">
        <v>160</v>
      </c>
      <c r="J151" s="97"/>
      <c r="K151" s="71"/>
    </row>
    <row r="152" spans="1:11" ht="100.5" customHeight="1" x14ac:dyDescent="1.1000000000000001">
      <c r="A152" s="90"/>
      <c r="B152" s="91"/>
      <c r="C152" s="92"/>
      <c r="D152" s="93"/>
      <c r="E152" s="94"/>
      <c r="F152" s="95"/>
      <c r="G152" s="98" t="s">
        <v>109</v>
      </c>
      <c r="H152" s="87">
        <f>E127+E128+E129+E130+E131+E132+E133+E134+E135+E136+E137+E138+E139+E141+E142+E143+E144</f>
        <v>7052011.8300000001</v>
      </c>
      <c r="I152" s="99" t="s">
        <v>161</v>
      </c>
      <c r="J152" s="99"/>
      <c r="K152" s="71"/>
    </row>
    <row r="153" spans="1:11" ht="100.5" customHeight="1" x14ac:dyDescent="1.1000000000000001">
      <c r="A153" s="90"/>
      <c r="B153" s="91"/>
      <c r="C153" s="92"/>
      <c r="D153" s="93"/>
      <c r="E153" s="94"/>
      <c r="F153" s="95"/>
      <c r="G153" s="85"/>
      <c r="H153" s="87">
        <f>H150-H151-H152</f>
        <v>680003.74000000022</v>
      </c>
      <c r="I153" s="100" t="s">
        <v>162</v>
      </c>
      <c r="J153" s="100"/>
      <c r="K153" s="71"/>
    </row>
    <row r="154" spans="1:11" ht="100.5" customHeight="1" x14ac:dyDescent="0.75">
      <c r="A154" s="90"/>
      <c r="B154" s="91"/>
      <c r="C154" s="92"/>
      <c r="D154" s="93"/>
      <c r="E154" s="94"/>
      <c r="F154" s="95"/>
      <c r="G154" s="94" t="s">
        <v>163</v>
      </c>
      <c r="H154" s="101"/>
      <c r="I154" s="102"/>
      <c r="J154" s="103"/>
      <c r="K154" s="71"/>
    </row>
    <row r="155" spans="1:11" ht="59.25" x14ac:dyDescent="0.75">
      <c r="A155" s="91"/>
      <c r="B155" s="91"/>
      <c r="C155" s="4"/>
      <c r="E155" s="104"/>
      <c r="F155" s="105"/>
      <c r="G155" s="1"/>
      <c r="H155" s="104"/>
      <c r="I155" s="106"/>
      <c r="J155" s="103"/>
      <c r="K155" s="71"/>
    </row>
    <row r="156" spans="1:11" ht="59.25" x14ac:dyDescent="0.75">
      <c r="A156" s="91"/>
      <c r="B156" s="91" t="s">
        <v>164</v>
      </c>
      <c r="C156" s="107" t="s">
        <v>165</v>
      </c>
      <c r="D156" s="107"/>
      <c r="E156" s="107" t="s">
        <v>166</v>
      </c>
      <c r="F156" s="107"/>
      <c r="G156" s="107"/>
      <c r="H156" s="107" t="s">
        <v>167</v>
      </c>
      <c r="I156" s="107"/>
      <c r="J156" s="103"/>
      <c r="K156" s="71"/>
    </row>
    <row r="157" spans="1:11" ht="59.25" x14ac:dyDescent="0.75">
      <c r="A157" s="91"/>
      <c r="C157" s="4"/>
      <c r="F157" s="108"/>
      <c r="I157" s="108"/>
      <c r="J157" s="103"/>
      <c r="K157" s="71"/>
    </row>
    <row r="158" spans="1:11" ht="59.25" x14ac:dyDescent="0.75">
      <c r="A158" s="91"/>
      <c r="C158" s="4"/>
      <c r="J158" s="102"/>
      <c r="K158" s="71"/>
    </row>
    <row r="159" spans="1:11" ht="59.25" x14ac:dyDescent="0.75">
      <c r="A159" s="91"/>
      <c r="B159" s="109" t="s">
        <v>168</v>
      </c>
      <c r="C159" s="110" t="s">
        <v>169</v>
      </c>
      <c r="D159" s="110"/>
      <c r="E159" s="110" t="s">
        <v>170</v>
      </c>
      <c r="F159" s="110"/>
      <c r="G159" s="110"/>
      <c r="H159" s="111" t="s">
        <v>171</v>
      </c>
      <c r="I159" s="111"/>
      <c r="J159" s="112"/>
      <c r="K159" s="71"/>
    </row>
    <row r="160" spans="1:11" ht="59.25" x14ac:dyDescent="0.75">
      <c r="A160" s="91"/>
      <c r="B160" s="109" t="s">
        <v>172</v>
      </c>
      <c r="C160" s="110" t="s">
        <v>173</v>
      </c>
      <c r="D160" s="110"/>
      <c r="E160" s="110" t="s">
        <v>174</v>
      </c>
      <c r="F160" s="110"/>
      <c r="G160" s="110"/>
      <c r="H160" s="110" t="s">
        <v>175</v>
      </c>
      <c r="I160" s="110"/>
      <c r="J160" s="108"/>
      <c r="K160" s="71"/>
    </row>
    <row r="161" spans="1:11" ht="59.25" x14ac:dyDescent="0.75">
      <c r="A161" s="91"/>
      <c r="C161" s="108"/>
      <c r="D161" s="108"/>
      <c r="E161" s="108"/>
      <c r="H161" s="108"/>
      <c r="I161" s="108"/>
      <c r="J161" s="108"/>
      <c r="K161" s="71"/>
    </row>
    <row r="162" spans="1:11" ht="59.25" x14ac:dyDescent="0.75">
      <c r="A162" s="91"/>
      <c r="C162" s="4"/>
      <c r="H162" s="4">
        <v>2</v>
      </c>
      <c r="J162" s="109"/>
      <c r="K162" s="71"/>
    </row>
    <row r="163" spans="1:11" ht="59.25" x14ac:dyDescent="0.75">
      <c r="A163" s="91"/>
      <c r="B163" s="1"/>
      <c r="C163" s="4"/>
      <c r="D163" s="1"/>
      <c r="E163" s="1"/>
      <c r="F163" s="1"/>
      <c r="G163" s="1"/>
      <c r="H163" s="1"/>
      <c r="I163" s="106"/>
      <c r="J163" s="1"/>
      <c r="K163" s="71"/>
    </row>
    <row r="164" spans="1:11" ht="59.25" x14ac:dyDescent="0.75">
      <c r="B164" s="1"/>
      <c r="C164" s="108"/>
      <c r="D164" s="1"/>
      <c r="E164" s="1"/>
      <c r="F164" s="1"/>
      <c r="G164" s="1"/>
      <c r="H164" s="1"/>
      <c r="I164" s="106"/>
      <c r="J164" s="113"/>
      <c r="K164" s="71"/>
    </row>
    <row r="165" spans="1:11" ht="59.25" x14ac:dyDescent="0.75">
      <c r="A165" s="1"/>
      <c r="B165" s="1"/>
      <c r="C165" s="4"/>
      <c r="D165" s="108"/>
      <c r="E165" s="108"/>
      <c r="F165" s="1"/>
      <c r="I165" s="106"/>
      <c r="J165" s="108"/>
      <c r="K165" s="71"/>
    </row>
    <row r="166" spans="1:11" ht="59.25" x14ac:dyDescent="0.75">
      <c r="B166" s="114"/>
      <c r="C166" s="4"/>
      <c r="D166" s="108"/>
      <c r="E166" s="115"/>
      <c r="F166" s="114"/>
      <c r="I166" s="116"/>
      <c r="K166" s="71"/>
    </row>
    <row r="167" spans="1:11" ht="25.5" x14ac:dyDescent="0.35">
      <c r="C167" s="4"/>
      <c r="K167" s="71"/>
    </row>
    <row r="168" spans="1:11" ht="59.25" x14ac:dyDescent="0.75">
      <c r="C168" s="4"/>
      <c r="E168" s="117"/>
      <c r="J168" s="1"/>
      <c r="K168" s="71"/>
    </row>
    <row r="169" spans="1:11" ht="59.25" x14ac:dyDescent="0.75">
      <c r="A169" s="1"/>
      <c r="C169" s="4"/>
      <c r="J169" s="1" t="s">
        <v>176</v>
      </c>
      <c r="K169" s="71"/>
    </row>
    <row r="170" spans="1:11" ht="59.25" x14ac:dyDescent="0.75">
      <c r="A170" s="1"/>
      <c r="C170" s="4"/>
      <c r="J170" s="118"/>
      <c r="K170" s="71"/>
    </row>
    <row r="171" spans="1:11" ht="59.25" x14ac:dyDescent="0.75">
      <c r="A171" s="1"/>
      <c r="C171" s="4"/>
      <c r="K171" s="71"/>
    </row>
    <row r="172" spans="1:11" ht="59.25" x14ac:dyDescent="0.75">
      <c r="A172" s="1"/>
      <c r="C172" s="4"/>
      <c r="K172" s="71"/>
    </row>
    <row r="173" spans="1:11" ht="59.25" x14ac:dyDescent="0.75">
      <c r="A173" s="1"/>
      <c r="C173" s="4"/>
      <c r="K173" s="71"/>
    </row>
    <row r="174" spans="1:11" ht="59.25" x14ac:dyDescent="0.75">
      <c r="A174" s="1"/>
      <c r="C174" s="4"/>
      <c r="K174" s="71"/>
    </row>
    <row r="175" spans="1:11" ht="45" x14ac:dyDescent="0.6">
      <c r="A175" s="114"/>
      <c r="C175" s="4"/>
      <c r="K175" s="71"/>
    </row>
    <row r="176" spans="1:11" ht="25.5" x14ac:dyDescent="0.35">
      <c r="C176" s="4"/>
      <c r="K176" s="71"/>
    </row>
    <row r="177" spans="3:11" ht="25.5" x14ac:dyDescent="0.35">
      <c r="C177" s="4"/>
      <c r="K177" s="71"/>
    </row>
    <row r="178" spans="3:11" ht="25.5" x14ac:dyDescent="0.35">
      <c r="C178" s="4"/>
      <c r="K178" s="71"/>
    </row>
    <row r="179" spans="3:11" ht="25.5" x14ac:dyDescent="0.35">
      <c r="C179" s="4"/>
      <c r="K179" s="71"/>
    </row>
    <row r="180" spans="3:11" ht="25.5" x14ac:dyDescent="0.35">
      <c r="C180" s="4"/>
      <c r="I180" s="4"/>
      <c r="K180" s="71"/>
    </row>
    <row r="181" spans="3:11" ht="25.5" x14ac:dyDescent="0.35">
      <c r="C181" s="4"/>
      <c r="I181" s="4"/>
      <c r="K181" s="71"/>
    </row>
    <row r="182" spans="3:11" ht="25.5" x14ac:dyDescent="0.35">
      <c r="C182" s="4"/>
      <c r="I182" s="4"/>
      <c r="K182" s="71"/>
    </row>
    <row r="183" spans="3:11" ht="25.5" x14ac:dyDescent="0.35">
      <c r="C183" s="4"/>
      <c r="I183" s="4"/>
      <c r="K183" s="71"/>
    </row>
    <row r="184" spans="3:11" x14ac:dyDescent="0.2">
      <c r="C184" s="4"/>
      <c r="I184" s="4"/>
    </row>
    <row r="185" spans="3:11" x14ac:dyDescent="0.2">
      <c r="C185" s="4"/>
      <c r="I185" s="4"/>
    </row>
    <row r="186" spans="3:11" ht="45.75" customHeight="1" x14ac:dyDescent="0.2">
      <c r="C186" s="4"/>
      <c r="I186" s="4"/>
    </row>
    <row r="187" spans="3:11" ht="60.75" customHeight="1" x14ac:dyDescent="0.2">
      <c r="C187" s="4"/>
      <c r="I187" s="4"/>
    </row>
    <row r="188" spans="3:11" ht="63.75" customHeight="1" x14ac:dyDescent="0.2">
      <c r="C188" s="4"/>
      <c r="I188" s="4"/>
    </row>
    <row r="189" spans="3:11" ht="52.5" customHeight="1" x14ac:dyDescent="0.2">
      <c r="C189" s="4"/>
      <c r="I189" s="4"/>
    </row>
    <row r="190" spans="3:11" ht="81.75" customHeight="1" x14ac:dyDescent="0.2">
      <c r="C190" s="4"/>
      <c r="I190" s="4"/>
    </row>
    <row r="191" spans="3:11" ht="75" customHeight="1" x14ac:dyDescent="0.2">
      <c r="C191" s="4"/>
      <c r="I191" s="4"/>
    </row>
    <row r="192" spans="3:11" ht="61.5" customHeight="1" x14ac:dyDescent="0.2">
      <c r="C192" s="4"/>
      <c r="I192" s="4"/>
    </row>
    <row r="193" s="4" customFormat="1" x14ac:dyDescent="0.2"/>
    <row r="194" s="4" customFormat="1" x14ac:dyDescent="0.2"/>
    <row r="195" s="4" customFormat="1" x14ac:dyDescent="0.2"/>
    <row r="196" s="4" customFormat="1" x14ac:dyDescent="0.2"/>
    <row r="197" s="4" customFormat="1" x14ac:dyDescent="0.2"/>
    <row r="198" s="4" customFormat="1" x14ac:dyDescent="0.2"/>
    <row r="199" s="4" customFormat="1" x14ac:dyDescent="0.2"/>
    <row r="200" s="4" customFormat="1" x14ac:dyDescent="0.2"/>
    <row r="201" s="4" customFormat="1" x14ac:dyDescent="0.2"/>
    <row r="202" s="4" customFormat="1" x14ac:dyDescent="0.2"/>
    <row r="203" s="4" customFormat="1" x14ac:dyDescent="0.2"/>
    <row r="204" s="4" customFormat="1" x14ac:dyDescent="0.2"/>
    <row r="205" s="4" customFormat="1" x14ac:dyDescent="0.2"/>
    <row r="206" s="4" customFormat="1" x14ac:dyDescent="0.2"/>
    <row r="207" s="4" customFormat="1" x14ac:dyDescent="0.2"/>
    <row r="208" s="4" customFormat="1" x14ac:dyDescent="0.2"/>
    <row r="209" spans="3:9" x14ac:dyDescent="0.2">
      <c r="C209" s="4"/>
      <c r="I209" s="4"/>
    </row>
    <row r="210" spans="3:9" x14ac:dyDescent="0.2">
      <c r="C210" s="4"/>
      <c r="I210" s="4"/>
    </row>
    <row r="211" spans="3:9" x14ac:dyDescent="0.2">
      <c r="C211" s="4"/>
      <c r="I211" s="4"/>
    </row>
    <row r="212" spans="3:9" x14ac:dyDescent="0.2">
      <c r="C212" s="4"/>
      <c r="I212" s="4"/>
    </row>
    <row r="213" spans="3:9" x14ac:dyDescent="0.2">
      <c r="C213" s="4"/>
      <c r="I213" s="4"/>
    </row>
    <row r="214" spans="3:9" x14ac:dyDescent="0.2">
      <c r="C214" s="4"/>
      <c r="I214" s="4"/>
    </row>
    <row r="215" spans="3:9" x14ac:dyDescent="0.2">
      <c r="C215" s="4"/>
      <c r="I215" s="4"/>
    </row>
    <row r="216" spans="3:9" x14ac:dyDescent="0.2">
      <c r="C216" s="4"/>
      <c r="I216" s="4"/>
    </row>
    <row r="217" spans="3:9" x14ac:dyDescent="0.2">
      <c r="C217" s="4"/>
      <c r="I217" s="4"/>
    </row>
    <row r="218" spans="3:9" x14ac:dyDescent="0.2">
      <c r="C218" s="4"/>
      <c r="I218" s="4"/>
    </row>
    <row r="219" spans="3:9" x14ac:dyDescent="0.2">
      <c r="C219" s="4"/>
      <c r="I219" s="4"/>
    </row>
    <row r="220" spans="3:9" x14ac:dyDescent="0.2">
      <c r="C220" s="4"/>
      <c r="I220" s="4"/>
    </row>
    <row r="221" spans="3:9" x14ac:dyDescent="0.2">
      <c r="C221" s="4"/>
      <c r="I221" s="4"/>
    </row>
    <row r="222" spans="3:9" x14ac:dyDescent="0.2">
      <c r="C222" s="4"/>
      <c r="I222" s="4"/>
    </row>
    <row r="223" spans="3:9" x14ac:dyDescent="0.2">
      <c r="C223" s="4"/>
      <c r="I223" s="4"/>
    </row>
    <row r="224" spans="3:9" ht="15" x14ac:dyDescent="0.25">
      <c r="C224"/>
      <c r="I224" s="4"/>
    </row>
    <row r="225" s="4" customFormat="1" x14ac:dyDescent="0.2"/>
    <row r="226" s="4" customFormat="1" x14ac:dyDescent="0.2"/>
    <row r="227" s="4" customFormat="1" x14ac:dyDescent="0.2"/>
    <row r="228" s="4" customFormat="1" x14ac:dyDescent="0.2"/>
    <row r="229" s="4" customFormat="1" x14ac:dyDescent="0.2"/>
    <row r="230" s="4" customFormat="1" x14ac:dyDescent="0.2"/>
    <row r="231" s="4" customFormat="1" x14ac:dyDescent="0.2"/>
    <row r="232" s="4" customFormat="1" x14ac:dyDescent="0.2"/>
    <row r="233" s="4" customFormat="1" x14ac:dyDescent="0.2"/>
    <row r="234" s="4" customFormat="1" x14ac:dyDescent="0.2"/>
    <row r="235" s="4" customFormat="1" x14ac:dyDescent="0.2"/>
    <row r="236" s="4" customFormat="1" x14ac:dyDescent="0.2"/>
    <row r="237" s="4" customFormat="1" x14ac:dyDescent="0.2"/>
    <row r="238" s="4" customFormat="1" x14ac:dyDescent="0.2"/>
    <row r="239" s="4" customFormat="1" x14ac:dyDescent="0.2"/>
    <row r="240" s="4" customFormat="1" x14ac:dyDescent="0.2"/>
    <row r="241" s="4" customFormat="1" x14ac:dyDescent="0.2"/>
    <row r="242" s="4" customFormat="1" x14ac:dyDescent="0.2"/>
    <row r="243" s="4" customFormat="1" x14ac:dyDescent="0.2"/>
    <row r="244" s="4" customFormat="1" x14ac:dyDescent="0.2"/>
    <row r="245" s="4" customFormat="1" x14ac:dyDescent="0.2"/>
    <row r="246" s="4" customFormat="1" x14ac:dyDescent="0.2"/>
    <row r="247" s="4" customFormat="1" x14ac:dyDescent="0.2"/>
    <row r="248" s="4" customFormat="1" x14ac:dyDescent="0.2"/>
    <row r="249" s="4" customFormat="1" x14ac:dyDescent="0.2"/>
    <row r="250" s="4" customFormat="1" x14ac:dyDescent="0.2"/>
    <row r="251" s="4" customFormat="1" x14ac:dyDescent="0.2"/>
    <row r="252" s="4" customFormat="1" x14ac:dyDescent="0.2"/>
    <row r="253" s="4" customFormat="1" x14ac:dyDescent="0.2"/>
    <row r="254" s="4" customFormat="1" x14ac:dyDescent="0.2"/>
    <row r="255" s="4" customFormat="1" x14ac:dyDescent="0.2"/>
    <row r="256" s="4" customFormat="1" x14ac:dyDescent="0.2"/>
    <row r="257" s="4" customFormat="1" x14ac:dyDescent="0.2"/>
    <row r="258" s="4" customFormat="1" x14ac:dyDescent="0.2"/>
    <row r="259" s="4" customFormat="1" x14ac:dyDescent="0.2"/>
    <row r="260" s="4" customFormat="1" x14ac:dyDescent="0.2"/>
    <row r="261" s="4" customFormat="1" x14ac:dyDescent="0.2"/>
    <row r="262" s="4" customFormat="1" x14ac:dyDescent="0.2"/>
    <row r="263" s="4" customFormat="1" x14ac:dyDescent="0.2"/>
    <row r="264" s="4" customFormat="1" x14ac:dyDescent="0.2"/>
    <row r="265" s="4" customFormat="1" x14ac:dyDescent="0.2"/>
    <row r="266" s="4" customFormat="1" x14ac:dyDescent="0.2"/>
    <row r="267" s="4" customFormat="1" x14ac:dyDescent="0.2"/>
    <row r="268" s="4" customFormat="1" x14ac:dyDescent="0.2"/>
    <row r="269" s="4" customFormat="1" x14ac:dyDescent="0.2"/>
    <row r="270" s="4" customFormat="1" x14ac:dyDescent="0.2"/>
    <row r="271" s="4" customFormat="1" x14ac:dyDescent="0.2"/>
    <row r="272" s="4" customFormat="1" x14ac:dyDescent="0.2"/>
    <row r="273" spans="3:9" x14ac:dyDescent="0.2">
      <c r="C273" s="4"/>
      <c r="I273" s="4"/>
    </row>
    <row r="274" spans="3:9" x14ac:dyDescent="0.2">
      <c r="C274" s="4"/>
      <c r="I274" s="4"/>
    </row>
    <row r="275" spans="3:9" x14ac:dyDescent="0.2">
      <c r="C275" s="4"/>
      <c r="I275" s="4"/>
    </row>
    <row r="276" spans="3:9" x14ac:dyDescent="0.2">
      <c r="C276" s="4"/>
      <c r="I276" s="4"/>
    </row>
    <row r="277" spans="3:9" x14ac:dyDescent="0.2">
      <c r="C277" s="4"/>
      <c r="I277" s="4"/>
    </row>
    <row r="278" spans="3:9" x14ac:dyDescent="0.2">
      <c r="C278" s="4"/>
      <c r="I278" s="4"/>
    </row>
    <row r="279" spans="3:9" x14ac:dyDescent="0.2">
      <c r="C279" s="96"/>
      <c r="I279" s="4"/>
    </row>
  </sheetData>
  <mergeCells count="15">
    <mergeCell ref="C160:D160"/>
    <mergeCell ref="E160:G160"/>
    <mergeCell ref="H160:I160"/>
    <mergeCell ref="C156:D156"/>
    <mergeCell ref="E156:G156"/>
    <mergeCell ref="H156:I156"/>
    <mergeCell ref="C159:D159"/>
    <mergeCell ref="E159:G159"/>
    <mergeCell ref="H159:I159"/>
    <mergeCell ref="B2:J2"/>
    <mergeCell ref="B3:J3"/>
    <mergeCell ref="I150:J150"/>
    <mergeCell ref="I151:J151"/>
    <mergeCell ref="I152:J152"/>
    <mergeCell ref="I153:J153"/>
  </mergeCells>
  <conditionalFormatting sqref="D5">
    <cfRule type="duplicateValues" dxfId="47" priority="19"/>
    <cfRule type="duplicateValues" dxfId="46" priority="20"/>
  </conditionalFormatting>
  <conditionalFormatting sqref="D9:D17">
    <cfRule type="duplicateValues" dxfId="45" priority="23"/>
    <cfRule type="duplicateValues" dxfId="44" priority="24"/>
  </conditionalFormatting>
  <conditionalFormatting sqref="D87">
    <cfRule type="duplicateValues" dxfId="43" priority="13"/>
    <cfRule type="duplicateValues" dxfId="42" priority="14"/>
  </conditionalFormatting>
  <conditionalFormatting sqref="D92">
    <cfRule type="duplicateValues" dxfId="41" priority="11"/>
    <cfRule type="duplicateValues" dxfId="40" priority="12"/>
  </conditionalFormatting>
  <conditionalFormatting sqref="D100:D114">
    <cfRule type="duplicateValues" dxfId="39" priority="27"/>
    <cfRule type="duplicateValues" dxfId="38" priority="28"/>
  </conditionalFormatting>
  <conditionalFormatting sqref="D115:D122">
    <cfRule type="duplicateValues" dxfId="36" priority="35"/>
    <cfRule type="duplicateValues" dxfId="37" priority="36"/>
  </conditionalFormatting>
  <conditionalFormatting sqref="D150:D154">
    <cfRule type="duplicateValues" dxfId="35" priority="31"/>
    <cfRule type="duplicateValues" dxfId="34" priority="32"/>
  </conditionalFormatting>
  <conditionalFormatting sqref="D163:D164 D2:D4 D6:D8 D18:D54 D56:D86 D88:D91 D93:D99 D161 D168:D1048576">
    <cfRule type="duplicateValues" dxfId="32" priority="25"/>
    <cfRule type="duplicateValues" dxfId="33" priority="26"/>
  </conditionalFormatting>
  <conditionalFormatting sqref="E108">
    <cfRule type="duplicateValues" dxfId="31" priority="9"/>
    <cfRule type="duplicateValues" dxfId="30" priority="10"/>
  </conditionalFormatting>
  <conditionalFormatting sqref="E109">
    <cfRule type="duplicateValues" dxfId="29" priority="7"/>
    <cfRule type="duplicateValues" dxfId="28" priority="8"/>
  </conditionalFormatting>
  <conditionalFormatting sqref="E111:E114">
    <cfRule type="duplicateValues" dxfId="26" priority="15"/>
    <cfRule type="duplicateValues" dxfId="27" priority="16"/>
  </conditionalFormatting>
  <conditionalFormatting sqref="E116:E119">
    <cfRule type="duplicateValues" dxfId="24" priority="17"/>
    <cfRule type="duplicateValues" dxfId="25" priority="18"/>
  </conditionalFormatting>
  <conditionalFormatting sqref="E121">
    <cfRule type="duplicateValues" dxfId="22" priority="21"/>
    <cfRule type="duplicateValues" dxfId="23" priority="22"/>
  </conditionalFormatting>
  <conditionalFormatting sqref="E123">
    <cfRule type="duplicateValues" dxfId="21" priority="29"/>
    <cfRule type="duplicateValues" dxfId="20" priority="30"/>
  </conditionalFormatting>
  <conditionalFormatting sqref="E124">
    <cfRule type="duplicateValues" dxfId="19" priority="5"/>
    <cfRule type="duplicateValues" dxfId="18" priority="6"/>
  </conditionalFormatting>
  <conditionalFormatting sqref="E125:E128">
    <cfRule type="duplicateValues" dxfId="17" priority="41"/>
    <cfRule type="duplicateValues" dxfId="16" priority="42"/>
  </conditionalFormatting>
  <conditionalFormatting sqref="E129:E133">
    <cfRule type="duplicateValues" dxfId="15" priority="37"/>
    <cfRule type="duplicateValues" dxfId="14" priority="38"/>
  </conditionalFormatting>
  <conditionalFormatting sqref="E134:E149">
    <cfRule type="duplicateValues" dxfId="13" priority="43"/>
    <cfRule type="duplicateValues" dxfId="12" priority="44"/>
  </conditionalFormatting>
  <conditionalFormatting sqref="F150:F154 C150:C154 C123:D149">
    <cfRule type="duplicateValues" dxfId="11" priority="33"/>
    <cfRule type="duplicateValues" dxfId="10" priority="34"/>
  </conditionalFormatting>
  <conditionalFormatting sqref="G127">
    <cfRule type="duplicateValues" dxfId="8" priority="1"/>
    <cfRule type="duplicateValues" dxfId="9" priority="2"/>
  </conditionalFormatting>
  <conditionalFormatting sqref="G128:G133 G123:G126">
    <cfRule type="duplicateValues" dxfId="7" priority="39"/>
    <cfRule type="duplicateValues" dxfId="6" priority="40"/>
  </conditionalFormatting>
  <conditionalFormatting sqref="G134:G149">
    <cfRule type="duplicateValues" dxfId="5" priority="45"/>
    <cfRule type="duplicateValues" dxfId="4" priority="46"/>
  </conditionalFormatting>
  <conditionalFormatting sqref="H127">
    <cfRule type="duplicateValues" dxfId="3" priority="3"/>
    <cfRule type="duplicateValues" dxfId="2" priority="4"/>
  </conditionalFormatting>
  <conditionalFormatting sqref="J130:J149">
    <cfRule type="duplicateValues" dxfId="1" priority="47"/>
    <cfRule type="duplicateValues" dxfId="0" priority="48"/>
  </conditionalFormatting>
  <pageMargins left="0.25" right="0.25" top="0.75" bottom="0.75" header="0.3" footer="0.3"/>
  <pageSetup scale="1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2026-01-12T18:36:26Z</dcterms:created>
  <dcterms:modified xsi:type="dcterms:W3CDTF">2026-01-12T18:37:02Z</dcterms:modified>
</cp:coreProperties>
</file>