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ocuments\"/>
    </mc:Choice>
  </mc:AlternateContent>
  <bookViews>
    <workbookView xWindow="0" yWindow="0" windowWidth="21600" windowHeight="9030"/>
  </bookViews>
  <sheets>
    <sheet name="Formulario PPGR2 " sheetId="1" r:id="rId1"/>
  </sheets>
  <externalReferences>
    <externalReference r:id="rId2"/>
    <externalReference r:id="rId3"/>
    <externalReference r:id="rId4"/>
  </externalReferences>
  <definedNames>
    <definedName name="CodigoActividad" localSheetId="0">Tabla28[Código]</definedName>
    <definedName name="CodigoActividad">#REF!</definedName>
    <definedName name="Ls_LinesEstategica" localSheetId="0">[3]Obj!$B$6:$B$9</definedName>
    <definedName name="Ls_Medio_Verificacion" localSheetId="0">[3]Catalogo!$B$187:$B$206</definedName>
    <definedName name="ls_Regiones" localSheetId="0">[3]Catalogo!$B$10:$B$19</definedName>
    <definedName name="ls_TiposAcciones" localSheetId="0">[3]Catalogo!$G$11:$G$14</definedName>
    <definedName name="ls_TiposAcciones">[1]Catalogo!$G$11:$G$14</definedName>
    <definedName name="lsFuentesFinanciamiento" localSheetId="0">[3]LSIns!$F$5:$F$8</definedName>
    <definedName name="lsFuentesFinanciamiento">[1]LSIns!$F$5:$F$8</definedName>
    <definedName name="lsInsumosEquipos" localSheetId="0">[3]LSIns!$F$16:$F$31</definedName>
    <definedName name="lsInsumosEquipos">[1]LSIns!$F$16:$F$31</definedName>
    <definedName name="LsTipoEESS" localSheetId="0">[3]Catalogo!$D$11:$D$16</definedName>
    <definedName name="LsTipoEESS">[1]Catalogo!$D$11:$D$16</definedName>
    <definedName name="lsTipoIntervencion" localSheetId="0">[3]Catalogo!$G$19:$G$24</definedName>
    <definedName name="lsTipoIntervencion">[1]Catalogo!$G$19:$G$24</definedName>
    <definedName name="Obj1.10" localSheetId="0">[3]Obj!#REF!</definedName>
    <definedName name="Obj1.10">[1]Obj!#REF!</definedName>
    <definedName name="Obj1.3" localSheetId="0">[3]Obj!#REF!</definedName>
    <definedName name="Obj1.3">[1]Obj!#REF!</definedName>
    <definedName name="Obj1.4" localSheetId="0">[3]Obj!#REF!</definedName>
    <definedName name="Obj1.4">[1]Obj!#REF!</definedName>
    <definedName name="Obj1.5" localSheetId="0">[3]Obj!#REF!</definedName>
    <definedName name="Obj1.5">[1]Obj!#REF!</definedName>
    <definedName name="Obj1.6" localSheetId="0">[3]Obj!#REF!</definedName>
    <definedName name="Obj1.6">[1]Obj!#REF!</definedName>
    <definedName name="Obj1.7" localSheetId="0">[3]Obj!#REF!</definedName>
    <definedName name="Obj1.7">[1]Obj!#REF!</definedName>
    <definedName name="Obj1.8" localSheetId="0">[3]Obj!#REF!</definedName>
    <definedName name="Obj1.8">[1]Obj!#REF!</definedName>
    <definedName name="Obj1.9" localSheetId="0">[3]Obj!#REF!</definedName>
    <definedName name="Obj1.9">[1]Obj!#REF!</definedName>
    <definedName name="Periodo_POA" localSheetId="0">[3]Catalogo!$B$3:$B$6</definedName>
    <definedName name="Productos" localSheetId="0">[1]!Tabla37[Productos]</definedName>
    <definedName name="Productos">#REF!</definedName>
    <definedName name="Provincias" localSheetId="0">[3]Prov!$F$2:$F$33</definedName>
    <definedName name="Provincias">[1]Prov!$F$2:$F$33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1" l="1"/>
  <c r="H3" i="1"/>
  <c r="Z3" i="1"/>
  <c r="H4" i="1"/>
  <c r="C10" i="1"/>
  <c r="D10" i="1"/>
  <c r="E10" i="1"/>
  <c r="B10" i="1" s="1"/>
  <c r="F10" i="1"/>
  <c r="V10" i="1"/>
  <c r="B11" i="1"/>
  <c r="C11" i="1"/>
  <c r="D11" i="1"/>
  <c r="E11" i="1"/>
  <c r="F11" i="1"/>
  <c r="V11" i="1"/>
  <c r="B12" i="1"/>
  <c r="C12" i="1"/>
  <c r="D12" i="1"/>
  <c r="E12" i="1"/>
  <c r="F12" i="1"/>
  <c r="V12" i="1"/>
  <c r="B13" i="1"/>
  <c r="C13" i="1"/>
  <c r="D13" i="1"/>
  <c r="E13" i="1"/>
  <c r="F13" i="1"/>
  <c r="V13" i="1"/>
  <c r="B14" i="1"/>
  <c r="C14" i="1"/>
  <c r="D14" i="1"/>
  <c r="E14" i="1"/>
  <c r="F14" i="1"/>
  <c r="V14" i="1"/>
  <c r="C15" i="1"/>
  <c r="B15" i="1" s="1"/>
  <c r="D15" i="1"/>
  <c r="E15" i="1"/>
  <c r="F15" i="1"/>
  <c r="V15" i="1"/>
  <c r="B16" i="1"/>
  <c r="C16" i="1"/>
  <c r="D16" i="1"/>
  <c r="E16" i="1"/>
  <c r="F16" i="1"/>
  <c r="V16" i="1"/>
  <c r="C17" i="1"/>
  <c r="B17" i="1" s="1"/>
  <c r="D17" i="1"/>
  <c r="E17" i="1"/>
  <c r="F17" i="1"/>
  <c r="V17" i="1"/>
  <c r="B18" i="1"/>
  <c r="C18" i="1"/>
  <c r="D18" i="1"/>
  <c r="E18" i="1"/>
  <c r="F18" i="1"/>
  <c r="V18" i="1"/>
  <c r="B19" i="1"/>
  <c r="C19" i="1"/>
  <c r="D19" i="1"/>
  <c r="E19" i="1"/>
  <c r="F19" i="1"/>
  <c r="V19" i="1"/>
  <c r="B20" i="1"/>
  <c r="C20" i="1"/>
  <c r="D20" i="1"/>
  <c r="E20" i="1"/>
  <c r="F20" i="1"/>
  <c r="V20" i="1"/>
  <c r="F21" i="1"/>
  <c r="B21" i="1" s="1"/>
  <c r="V21" i="1"/>
  <c r="B22" i="1"/>
  <c r="F22" i="1"/>
  <c r="V22" i="1"/>
  <c r="B23" i="1"/>
  <c r="F23" i="1"/>
  <c r="V23" i="1"/>
  <c r="B24" i="1"/>
  <c r="F24" i="1"/>
  <c r="V24" i="1"/>
  <c r="B25" i="1"/>
  <c r="F25" i="1"/>
  <c r="V25" i="1"/>
  <c r="B26" i="1"/>
  <c r="F26" i="1"/>
  <c r="V26" i="1"/>
  <c r="B27" i="1"/>
  <c r="F27" i="1"/>
  <c r="V27" i="1"/>
  <c r="B28" i="1"/>
  <c r="F28" i="1"/>
  <c r="V28" i="1"/>
  <c r="B29" i="1"/>
  <c r="F29" i="1"/>
  <c r="V29" i="1"/>
  <c r="B30" i="1"/>
  <c r="F30" i="1"/>
  <c r="V30" i="1"/>
  <c r="B31" i="1"/>
  <c r="F31" i="1"/>
  <c r="V31" i="1"/>
  <c r="B32" i="1"/>
  <c r="F32" i="1"/>
  <c r="V32" i="1"/>
  <c r="B33" i="1"/>
  <c r="F33" i="1"/>
  <c r="V33" i="1"/>
  <c r="F34" i="1"/>
  <c r="B34" i="1" s="1"/>
  <c r="V34" i="1"/>
  <c r="B35" i="1"/>
  <c r="F35" i="1"/>
  <c r="V35" i="1"/>
  <c r="B36" i="1"/>
  <c r="F36" i="1"/>
  <c r="V36" i="1"/>
  <c r="B37" i="1"/>
  <c r="F37" i="1"/>
  <c r="V37" i="1"/>
  <c r="B38" i="1"/>
  <c r="F38" i="1"/>
  <c r="V38" i="1"/>
  <c r="B39" i="1"/>
  <c r="F39" i="1"/>
  <c r="V39" i="1"/>
  <c r="B40" i="1"/>
  <c r="F40" i="1"/>
  <c r="V40" i="1"/>
  <c r="B41" i="1"/>
  <c r="F41" i="1"/>
  <c r="V41" i="1"/>
  <c r="B42" i="1"/>
  <c r="F42" i="1"/>
  <c r="V42" i="1"/>
  <c r="B43" i="1"/>
  <c r="F43" i="1"/>
  <c r="V43" i="1"/>
  <c r="B44" i="1"/>
  <c r="F44" i="1"/>
  <c r="V44" i="1"/>
  <c r="B45" i="1"/>
  <c r="F45" i="1"/>
  <c r="V45" i="1"/>
  <c r="B46" i="1"/>
  <c r="F46" i="1"/>
  <c r="V46" i="1"/>
  <c r="B47" i="1"/>
  <c r="F47" i="1"/>
  <c r="V47" i="1"/>
  <c r="B48" i="1"/>
  <c r="F48" i="1"/>
  <c r="V48" i="1"/>
  <c r="B49" i="1"/>
  <c r="F49" i="1"/>
  <c r="V49" i="1"/>
  <c r="B50" i="1"/>
  <c r="F50" i="1"/>
  <c r="V50" i="1"/>
  <c r="B51" i="1"/>
  <c r="F51" i="1"/>
  <c r="V51" i="1"/>
  <c r="B52" i="1"/>
  <c r="F52" i="1"/>
  <c r="V52" i="1"/>
  <c r="B53" i="1"/>
  <c r="F53" i="1"/>
  <c r="V53" i="1"/>
  <c r="B54" i="1"/>
  <c r="F54" i="1"/>
  <c r="V54" i="1"/>
  <c r="B55" i="1"/>
  <c r="F55" i="1"/>
  <c r="V55" i="1"/>
  <c r="V56" i="1"/>
  <c r="V57" i="1"/>
  <c r="B58" i="1"/>
  <c r="F58" i="1"/>
  <c r="V58" i="1"/>
  <c r="C59" i="1"/>
  <c r="D59" i="1"/>
  <c r="E59" i="1"/>
  <c r="B59" i="1" s="1"/>
  <c r="F59" i="1"/>
  <c r="V59" i="1"/>
  <c r="B60" i="1"/>
  <c r="C60" i="1"/>
  <c r="D60" i="1"/>
  <c r="E60" i="1"/>
  <c r="F60" i="1"/>
  <c r="V60" i="1"/>
  <c r="B61" i="1"/>
  <c r="C61" i="1"/>
  <c r="D61" i="1"/>
  <c r="E61" i="1"/>
  <c r="F61" i="1"/>
  <c r="V61" i="1"/>
  <c r="C62" i="1"/>
  <c r="B62" i="1" s="1"/>
  <c r="D62" i="1"/>
  <c r="E62" i="1"/>
  <c r="F62" i="1"/>
  <c r="V62" i="1"/>
  <c r="B63" i="1"/>
  <c r="C63" i="1"/>
  <c r="D63" i="1"/>
  <c r="E63" i="1"/>
  <c r="F63" i="1"/>
  <c r="V63" i="1"/>
  <c r="B64" i="1"/>
  <c r="C64" i="1"/>
  <c r="D64" i="1"/>
  <c r="E64" i="1"/>
  <c r="F64" i="1"/>
  <c r="V64" i="1"/>
  <c r="B65" i="1"/>
  <c r="C65" i="1"/>
  <c r="D65" i="1"/>
  <c r="E65" i="1"/>
  <c r="F65" i="1"/>
  <c r="V65" i="1"/>
  <c r="B66" i="1"/>
  <c r="C66" i="1"/>
  <c r="D66" i="1"/>
  <c r="E66" i="1"/>
  <c r="F66" i="1"/>
  <c r="V66" i="1"/>
  <c r="B67" i="1"/>
  <c r="C67" i="1"/>
  <c r="D67" i="1"/>
  <c r="E67" i="1"/>
  <c r="F67" i="1"/>
  <c r="V67" i="1"/>
  <c r="B68" i="1"/>
  <c r="C68" i="1"/>
  <c r="D68" i="1"/>
  <c r="E68" i="1"/>
  <c r="F68" i="1"/>
  <c r="V68" i="1"/>
  <c r="B69" i="1"/>
  <c r="C69" i="1"/>
  <c r="D69" i="1"/>
  <c r="E69" i="1"/>
  <c r="F69" i="1"/>
  <c r="V69" i="1"/>
  <c r="B70" i="1"/>
  <c r="C70" i="1"/>
  <c r="D70" i="1"/>
  <c r="E70" i="1"/>
  <c r="F70" i="1"/>
  <c r="V70" i="1"/>
  <c r="B71" i="1"/>
  <c r="C71" i="1"/>
  <c r="D71" i="1"/>
  <c r="E71" i="1"/>
  <c r="F71" i="1"/>
  <c r="V71" i="1"/>
  <c r="B72" i="1"/>
  <c r="C72" i="1"/>
  <c r="D72" i="1"/>
  <c r="E72" i="1"/>
  <c r="F72" i="1"/>
  <c r="V72" i="1"/>
  <c r="B73" i="1"/>
  <c r="C73" i="1"/>
  <c r="D73" i="1"/>
  <c r="E73" i="1"/>
  <c r="F73" i="1"/>
  <c r="V73" i="1"/>
  <c r="B74" i="1"/>
  <c r="C74" i="1"/>
  <c r="D74" i="1"/>
  <c r="E74" i="1"/>
  <c r="F74" i="1"/>
  <c r="V74" i="1"/>
  <c r="B75" i="1"/>
  <c r="C75" i="1"/>
  <c r="D75" i="1"/>
  <c r="E75" i="1"/>
  <c r="F75" i="1"/>
  <c r="V75" i="1"/>
  <c r="B76" i="1"/>
  <c r="C76" i="1"/>
  <c r="D76" i="1"/>
  <c r="E76" i="1"/>
  <c r="F76" i="1"/>
  <c r="V76" i="1"/>
  <c r="B77" i="1"/>
  <c r="C77" i="1"/>
  <c r="D77" i="1"/>
  <c r="E77" i="1"/>
  <c r="F77" i="1"/>
  <c r="V77" i="1"/>
  <c r="B78" i="1"/>
  <c r="C78" i="1"/>
  <c r="D78" i="1"/>
  <c r="E78" i="1"/>
  <c r="F78" i="1"/>
  <c r="V78" i="1"/>
  <c r="B79" i="1"/>
  <c r="C79" i="1"/>
  <c r="D79" i="1"/>
  <c r="E79" i="1"/>
  <c r="F79" i="1"/>
  <c r="V79" i="1"/>
  <c r="B80" i="1"/>
  <c r="C80" i="1"/>
  <c r="D80" i="1"/>
  <c r="E80" i="1"/>
  <c r="F80" i="1"/>
  <c r="V80" i="1"/>
  <c r="B81" i="1"/>
  <c r="F81" i="1"/>
  <c r="V81" i="1"/>
  <c r="B82" i="1"/>
  <c r="F82" i="1"/>
  <c r="V82" i="1"/>
  <c r="C83" i="1"/>
  <c r="B83" i="1" s="1"/>
  <c r="D83" i="1"/>
  <c r="E83" i="1"/>
  <c r="F83" i="1"/>
  <c r="V83" i="1"/>
  <c r="C84" i="1"/>
  <c r="D84" i="1"/>
  <c r="B84" i="1" s="1"/>
  <c r="E84" i="1"/>
  <c r="F84" i="1"/>
  <c r="V84" i="1"/>
  <c r="F85" i="1"/>
  <c r="B85" i="1" s="1"/>
  <c r="V85" i="1"/>
  <c r="B86" i="1"/>
  <c r="F86" i="1"/>
  <c r="V86" i="1"/>
  <c r="B87" i="1"/>
  <c r="F87" i="1"/>
  <c r="V87" i="1"/>
  <c r="B88" i="1"/>
  <c r="F88" i="1"/>
  <c r="V88" i="1"/>
  <c r="B89" i="1"/>
  <c r="F89" i="1"/>
  <c r="V89" i="1"/>
  <c r="B90" i="1"/>
  <c r="F90" i="1"/>
  <c r="V90" i="1"/>
  <c r="B91" i="1"/>
  <c r="F91" i="1"/>
  <c r="V91" i="1"/>
  <c r="B92" i="1"/>
  <c r="F92" i="1"/>
  <c r="V92" i="1"/>
  <c r="F93" i="1"/>
  <c r="B93" i="1" s="1"/>
  <c r="V93" i="1"/>
  <c r="B94" i="1"/>
  <c r="F94" i="1"/>
  <c r="V94" i="1"/>
  <c r="B95" i="1"/>
  <c r="F95" i="1"/>
  <c r="V95" i="1"/>
  <c r="B96" i="1"/>
  <c r="F96" i="1"/>
  <c r="V96" i="1"/>
  <c r="B97" i="1"/>
  <c r="F97" i="1"/>
  <c r="V97" i="1"/>
  <c r="C98" i="1"/>
  <c r="B98" i="1" s="1"/>
  <c r="D98" i="1"/>
  <c r="E98" i="1"/>
  <c r="F98" i="1"/>
  <c r="V98" i="1"/>
  <c r="B99" i="1"/>
  <c r="C99" i="1"/>
  <c r="D99" i="1"/>
  <c r="E99" i="1"/>
  <c r="F99" i="1"/>
  <c r="V99" i="1"/>
  <c r="B100" i="1"/>
  <c r="C100" i="1"/>
  <c r="D100" i="1"/>
  <c r="E100" i="1"/>
  <c r="F100" i="1"/>
  <c r="V100" i="1"/>
  <c r="B101" i="1"/>
  <c r="F101" i="1"/>
  <c r="V101" i="1"/>
  <c r="B102" i="1"/>
  <c r="F102" i="1"/>
  <c r="V102" i="1"/>
  <c r="B103" i="1"/>
  <c r="F103" i="1"/>
  <c r="V103" i="1"/>
  <c r="B104" i="1"/>
  <c r="F104" i="1"/>
  <c r="V104" i="1"/>
  <c r="B105" i="1"/>
  <c r="F105" i="1"/>
  <c r="V105" i="1"/>
  <c r="F106" i="1"/>
  <c r="B106" i="1" s="1"/>
  <c r="V106" i="1"/>
  <c r="B107" i="1"/>
  <c r="F107" i="1"/>
  <c r="V107" i="1"/>
  <c r="B108" i="1"/>
  <c r="F108" i="1"/>
  <c r="V108" i="1"/>
  <c r="B109" i="1"/>
  <c r="F109" i="1"/>
  <c r="V109" i="1"/>
  <c r="B110" i="1"/>
  <c r="F110" i="1"/>
  <c r="V110" i="1"/>
  <c r="B111" i="1"/>
  <c r="F111" i="1"/>
  <c r="V111" i="1"/>
  <c r="B112" i="1"/>
  <c r="F112" i="1"/>
  <c r="V112" i="1"/>
  <c r="B113" i="1"/>
  <c r="F113" i="1"/>
  <c r="V113" i="1"/>
  <c r="B114" i="1"/>
  <c r="F114" i="1"/>
  <c r="V114" i="1"/>
  <c r="B115" i="1"/>
  <c r="F115" i="1"/>
  <c r="V115" i="1"/>
  <c r="B116" i="1"/>
  <c r="F116" i="1"/>
  <c r="V116" i="1"/>
  <c r="B117" i="1"/>
  <c r="F117" i="1"/>
  <c r="V117" i="1"/>
  <c r="B118" i="1"/>
  <c r="F118" i="1"/>
  <c r="V118" i="1"/>
  <c r="F119" i="1"/>
  <c r="B119" i="1" s="1"/>
  <c r="V119" i="1"/>
  <c r="B120" i="1"/>
  <c r="F120" i="1"/>
  <c r="V120" i="1"/>
  <c r="B121" i="1"/>
  <c r="F121" i="1"/>
  <c r="V121" i="1"/>
  <c r="B122" i="1"/>
  <c r="F122" i="1"/>
  <c r="V122" i="1"/>
  <c r="B123" i="1"/>
  <c r="F123" i="1"/>
  <c r="V123" i="1"/>
  <c r="B124" i="1"/>
  <c r="F124" i="1"/>
  <c r="V124" i="1"/>
  <c r="B125" i="1"/>
  <c r="F125" i="1"/>
  <c r="V125" i="1"/>
  <c r="B126" i="1"/>
  <c r="F126" i="1"/>
  <c r="V126" i="1"/>
  <c r="B127" i="1"/>
  <c r="F127" i="1"/>
  <c r="V127" i="1"/>
  <c r="B128" i="1"/>
  <c r="F128" i="1"/>
  <c r="V128" i="1"/>
  <c r="B129" i="1"/>
  <c r="F129" i="1"/>
  <c r="V129" i="1"/>
  <c r="F130" i="1"/>
  <c r="B130" i="1" s="1"/>
  <c r="V130" i="1"/>
  <c r="B131" i="1"/>
  <c r="F131" i="1"/>
  <c r="V131" i="1"/>
  <c r="C132" i="1"/>
  <c r="D132" i="1"/>
  <c r="B132" i="1" s="1"/>
  <c r="E132" i="1"/>
  <c r="F132" i="1"/>
  <c r="V132" i="1"/>
  <c r="B133" i="1"/>
  <c r="C133" i="1"/>
  <c r="D133" i="1"/>
  <c r="E133" i="1"/>
  <c r="F133" i="1"/>
  <c r="V133" i="1"/>
  <c r="C134" i="1"/>
  <c r="D134" i="1"/>
  <c r="B134" i="1" s="1"/>
  <c r="E134" i="1"/>
  <c r="F134" i="1"/>
  <c r="V134" i="1"/>
  <c r="B135" i="1"/>
  <c r="C135" i="1"/>
  <c r="D135" i="1"/>
  <c r="E135" i="1"/>
  <c r="F135" i="1"/>
  <c r="V135" i="1"/>
  <c r="B136" i="1"/>
  <c r="C136" i="1"/>
  <c r="D136" i="1"/>
  <c r="E136" i="1"/>
  <c r="F136" i="1"/>
  <c r="V136" i="1"/>
  <c r="B137" i="1"/>
  <c r="C137" i="1"/>
  <c r="D137" i="1"/>
  <c r="E137" i="1"/>
  <c r="F137" i="1"/>
  <c r="V137" i="1"/>
  <c r="C138" i="1"/>
  <c r="D138" i="1"/>
  <c r="B138" i="1" s="1"/>
  <c r="E138" i="1"/>
  <c r="F138" i="1"/>
  <c r="V138" i="1"/>
  <c r="C139" i="1"/>
  <c r="B139" i="1" s="1"/>
  <c r="D139" i="1"/>
  <c r="E139" i="1"/>
  <c r="F139" i="1"/>
  <c r="V139" i="1"/>
  <c r="B140" i="1"/>
  <c r="C140" i="1"/>
  <c r="D140" i="1"/>
  <c r="E140" i="1"/>
  <c r="F140" i="1"/>
  <c r="V140" i="1"/>
  <c r="B141" i="1"/>
  <c r="C141" i="1"/>
  <c r="D141" i="1"/>
  <c r="E141" i="1"/>
  <c r="F141" i="1"/>
  <c r="V141" i="1"/>
  <c r="C142" i="1"/>
  <c r="D142" i="1"/>
  <c r="B142" i="1" s="1"/>
  <c r="E142" i="1"/>
  <c r="F142" i="1"/>
  <c r="V142" i="1"/>
  <c r="B143" i="1"/>
  <c r="C143" i="1"/>
  <c r="D143" i="1"/>
  <c r="E143" i="1"/>
  <c r="F143" i="1"/>
  <c r="V143" i="1"/>
  <c r="B144" i="1"/>
  <c r="C144" i="1"/>
  <c r="D144" i="1"/>
  <c r="E144" i="1"/>
  <c r="F144" i="1"/>
  <c r="V144" i="1"/>
  <c r="F145" i="1"/>
  <c r="B145" i="1" s="1"/>
  <c r="V145" i="1"/>
  <c r="B146" i="1"/>
  <c r="F146" i="1"/>
  <c r="V146" i="1"/>
  <c r="B147" i="1"/>
  <c r="F147" i="1"/>
  <c r="V147" i="1"/>
  <c r="B148" i="1"/>
  <c r="F148" i="1"/>
  <c r="V148" i="1"/>
  <c r="B149" i="1"/>
  <c r="F149" i="1"/>
  <c r="V149" i="1"/>
  <c r="B150" i="1"/>
  <c r="F150" i="1"/>
  <c r="V150" i="1"/>
  <c r="B151" i="1"/>
  <c r="F151" i="1"/>
  <c r="V151" i="1"/>
  <c r="B152" i="1"/>
  <c r="F152" i="1"/>
  <c r="V152" i="1"/>
  <c r="C153" i="1"/>
  <c r="B153" i="1" s="1"/>
  <c r="D153" i="1"/>
  <c r="E153" i="1"/>
  <c r="F153" i="1"/>
  <c r="V153" i="1"/>
  <c r="B154" i="1"/>
  <c r="C154" i="1"/>
  <c r="D154" i="1"/>
  <c r="E154" i="1"/>
  <c r="F154" i="1"/>
  <c r="V154" i="1"/>
  <c r="C155" i="1"/>
  <c r="B155" i="1" s="1"/>
  <c r="D155" i="1"/>
  <c r="E155" i="1"/>
  <c r="F155" i="1"/>
  <c r="V155" i="1"/>
  <c r="C156" i="1"/>
  <c r="D156" i="1"/>
  <c r="B156" i="1" s="1"/>
  <c r="E156" i="1"/>
  <c r="F156" i="1"/>
  <c r="V156" i="1"/>
  <c r="B157" i="1"/>
  <c r="C157" i="1"/>
  <c r="D157" i="1"/>
  <c r="E157" i="1"/>
  <c r="F157" i="1"/>
  <c r="V157" i="1"/>
  <c r="B158" i="1"/>
  <c r="C158" i="1"/>
  <c r="D158" i="1"/>
  <c r="E158" i="1"/>
  <c r="F158" i="1"/>
  <c r="V158" i="1"/>
  <c r="C159" i="1"/>
  <c r="B159" i="1" s="1"/>
  <c r="D159" i="1"/>
  <c r="E159" i="1"/>
  <c r="F159" i="1"/>
  <c r="V159" i="1"/>
  <c r="B160" i="1"/>
  <c r="F160" i="1"/>
  <c r="V160" i="1"/>
  <c r="B161" i="1"/>
  <c r="F161" i="1"/>
  <c r="V161" i="1"/>
  <c r="B162" i="1"/>
  <c r="F162" i="1"/>
  <c r="V162" i="1"/>
  <c r="B163" i="1"/>
  <c r="F163" i="1"/>
  <c r="V163" i="1"/>
  <c r="B164" i="1"/>
  <c r="F164" i="1"/>
  <c r="V164" i="1"/>
  <c r="B165" i="1"/>
  <c r="F165" i="1"/>
  <c r="V165" i="1"/>
  <c r="B166" i="1"/>
  <c r="F166" i="1"/>
  <c r="V166" i="1"/>
  <c r="B167" i="1"/>
  <c r="F167" i="1"/>
  <c r="V167" i="1"/>
  <c r="B168" i="1"/>
  <c r="F168" i="1"/>
  <c r="V168" i="1"/>
  <c r="B169" i="1"/>
  <c r="F169" i="1"/>
  <c r="V169" i="1"/>
  <c r="B170" i="1"/>
  <c r="F170" i="1"/>
  <c r="V170" i="1"/>
  <c r="B171" i="1"/>
  <c r="F171" i="1"/>
  <c r="V171" i="1"/>
  <c r="C172" i="1"/>
  <c r="D172" i="1"/>
  <c r="B172" i="1" s="1"/>
  <c r="E172" i="1"/>
  <c r="F172" i="1"/>
  <c r="V172" i="1"/>
  <c r="B173" i="1"/>
  <c r="C173" i="1"/>
  <c r="D173" i="1"/>
  <c r="E173" i="1"/>
  <c r="F173" i="1"/>
  <c r="V173" i="1"/>
  <c r="C174" i="1"/>
  <c r="D174" i="1"/>
  <c r="B174" i="1" s="1"/>
  <c r="E174" i="1"/>
  <c r="F174" i="1"/>
  <c r="V174" i="1"/>
  <c r="C175" i="1"/>
  <c r="B175" i="1" s="1"/>
  <c r="D175" i="1"/>
  <c r="E175" i="1"/>
  <c r="F175" i="1"/>
  <c r="V175" i="1"/>
  <c r="B176" i="1"/>
  <c r="C176" i="1"/>
  <c r="D176" i="1"/>
  <c r="E176" i="1"/>
  <c r="F176" i="1"/>
  <c r="V176" i="1"/>
  <c r="B177" i="1"/>
  <c r="C177" i="1"/>
  <c r="D177" i="1"/>
  <c r="E177" i="1"/>
  <c r="F177" i="1"/>
  <c r="V177" i="1"/>
  <c r="C178" i="1"/>
  <c r="D178" i="1"/>
  <c r="B178" i="1" s="1"/>
  <c r="E178" i="1"/>
  <c r="F178" i="1"/>
  <c r="V178" i="1"/>
  <c r="B179" i="1"/>
  <c r="C179" i="1"/>
  <c r="D179" i="1"/>
  <c r="E179" i="1"/>
  <c r="F179" i="1"/>
  <c r="V179" i="1"/>
  <c r="B180" i="1"/>
  <c r="F180" i="1"/>
  <c r="V180" i="1"/>
  <c r="B181" i="1"/>
  <c r="F181" i="1"/>
  <c r="V181" i="1"/>
  <c r="B182" i="1"/>
  <c r="F182" i="1"/>
  <c r="V182" i="1"/>
  <c r="B183" i="1"/>
  <c r="F183" i="1"/>
  <c r="V183" i="1"/>
  <c r="C184" i="1"/>
  <c r="D184" i="1"/>
  <c r="B184" i="1" s="1"/>
  <c r="E184" i="1"/>
  <c r="F184" i="1"/>
  <c r="V184" i="1"/>
  <c r="C185" i="1"/>
  <c r="B185" i="1" s="1"/>
  <c r="D185" i="1"/>
  <c r="E185" i="1"/>
  <c r="F185" i="1"/>
  <c r="V185" i="1"/>
  <c r="B186" i="1"/>
  <c r="C186" i="1"/>
  <c r="D186" i="1"/>
  <c r="E186" i="1"/>
  <c r="F186" i="1"/>
  <c r="V186" i="1"/>
  <c r="B187" i="1"/>
  <c r="C187" i="1"/>
  <c r="D187" i="1"/>
  <c r="E187" i="1"/>
  <c r="F187" i="1"/>
  <c r="V187" i="1"/>
  <c r="B188" i="1"/>
  <c r="C188" i="1"/>
  <c r="D188" i="1"/>
  <c r="E188" i="1"/>
  <c r="F188" i="1"/>
  <c r="V188" i="1"/>
  <c r="C189" i="1"/>
  <c r="B189" i="1" s="1"/>
  <c r="D189" i="1"/>
  <c r="E189" i="1"/>
  <c r="F189" i="1"/>
  <c r="V189" i="1"/>
  <c r="B190" i="1"/>
  <c r="C190" i="1"/>
  <c r="D190" i="1"/>
  <c r="E190" i="1"/>
  <c r="F190" i="1"/>
  <c r="V190" i="1"/>
  <c r="B191" i="1"/>
  <c r="C191" i="1"/>
  <c r="D191" i="1"/>
  <c r="E191" i="1"/>
  <c r="F191" i="1"/>
  <c r="V191" i="1"/>
  <c r="B192" i="1"/>
  <c r="C192" i="1"/>
  <c r="D192" i="1"/>
  <c r="E192" i="1"/>
  <c r="F192" i="1"/>
  <c r="V192" i="1"/>
  <c r="B193" i="1"/>
  <c r="C193" i="1"/>
  <c r="D193" i="1"/>
  <c r="E193" i="1"/>
  <c r="F193" i="1"/>
  <c r="V193" i="1"/>
  <c r="C194" i="1"/>
  <c r="D194" i="1"/>
  <c r="B194" i="1" s="1"/>
  <c r="E194" i="1"/>
  <c r="F194" i="1"/>
  <c r="V194" i="1"/>
  <c r="C195" i="1"/>
  <c r="B195" i="1" s="1"/>
  <c r="D195" i="1"/>
  <c r="E195" i="1"/>
  <c r="F195" i="1"/>
  <c r="V195" i="1"/>
  <c r="B196" i="1"/>
  <c r="C196" i="1"/>
  <c r="D196" i="1"/>
  <c r="E196" i="1"/>
  <c r="F196" i="1"/>
  <c r="V196" i="1"/>
  <c r="B197" i="1"/>
  <c r="C197" i="1"/>
  <c r="D197" i="1"/>
  <c r="E197" i="1"/>
  <c r="F197" i="1"/>
  <c r="V197" i="1"/>
  <c r="C198" i="1"/>
  <c r="D198" i="1"/>
  <c r="B198" i="1" s="1"/>
  <c r="E198" i="1"/>
  <c r="F198" i="1"/>
  <c r="V198" i="1"/>
  <c r="C199" i="1"/>
  <c r="B199" i="1" s="1"/>
  <c r="D199" i="1"/>
  <c r="E199" i="1"/>
  <c r="F199" i="1"/>
  <c r="V199" i="1"/>
  <c r="B200" i="1"/>
  <c r="C200" i="1"/>
  <c r="D200" i="1"/>
  <c r="E200" i="1"/>
  <c r="F200" i="1"/>
  <c r="V200" i="1"/>
  <c r="B201" i="1"/>
  <c r="C201" i="1"/>
  <c r="D201" i="1"/>
  <c r="E201" i="1"/>
  <c r="F201" i="1"/>
  <c r="V201" i="1"/>
  <c r="C202" i="1"/>
  <c r="D202" i="1"/>
  <c r="B202" i="1" s="1"/>
  <c r="E202" i="1"/>
  <c r="F202" i="1"/>
  <c r="V202" i="1"/>
  <c r="C203" i="1"/>
  <c r="B203" i="1" s="1"/>
  <c r="D203" i="1"/>
  <c r="E203" i="1"/>
  <c r="F203" i="1"/>
  <c r="V203" i="1"/>
  <c r="C204" i="1"/>
  <c r="D204" i="1"/>
  <c r="B204" i="1" s="1"/>
  <c r="E204" i="1"/>
  <c r="F204" i="1"/>
  <c r="V204" i="1"/>
  <c r="C205" i="1"/>
  <c r="B205" i="1" s="1"/>
  <c r="D205" i="1"/>
  <c r="E205" i="1"/>
  <c r="F205" i="1"/>
  <c r="V205" i="1"/>
  <c r="C206" i="1"/>
  <c r="D206" i="1"/>
  <c r="B206" i="1" s="1"/>
  <c r="E206" i="1"/>
  <c r="F206" i="1"/>
  <c r="V206" i="1"/>
  <c r="B207" i="1"/>
  <c r="C207" i="1"/>
  <c r="D207" i="1"/>
  <c r="E207" i="1"/>
  <c r="F207" i="1"/>
  <c r="V207" i="1"/>
  <c r="B208" i="1"/>
  <c r="F208" i="1"/>
  <c r="B209" i="1"/>
  <c r="C209" i="1"/>
  <c r="D209" i="1"/>
  <c r="E209" i="1"/>
  <c r="F209" i="1"/>
  <c r="B210" i="1"/>
  <c r="F210" i="1"/>
  <c r="B211" i="1"/>
  <c r="F211" i="1"/>
  <c r="B212" i="1"/>
  <c r="F212" i="1"/>
  <c r="B213" i="1"/>
  <c r="C213" i="1"/>
  <c r="D213" i="1"/>
  <c r="E213" i="1"/>
  <c r="F213" i="1"/>
  <c r="V213" i="1"/>
  <c r="C214" i="1"/>
  <c r="D214" i="1"/>
  <c r="E214" i="1"/>
  <c r="F214" i="1"/>
  <c r="B214" i="1" s="1"/>
  <c r="V214" i="1"/>
  <c r="B215" i="1"/>
  <c r="C215" i="1"/>
  <c r="D215" i="1"/>
  <c r="E215" i="1"/>
  <c r="F215" i="1"/>
  <c r="V215" i="1"/>
  <c r="C216" i="1"/>
  <c r="D216" i="1"/>
  <c r="E216" i="1"/>
  <c r="F216" i="1"/>
  <c r="B216" i="1" s="1"/>
  <c r="V216" i="1"/>
  <c r="B217" i="1"/>
  <c r="F217" i="1"/>
  <c r="V217" i="1"/>
  <c r="B218" i="1"/>
  <c r="F218" i="1"/>
  <c r="V218" i="1"/>
  <c r="C219" i="1"/>
  <c r="D219" i="1"/>
  <c r="E219" i="1"/>
  <c r="F219" i="1"/>
  <c r="B219" i="1" s="1"/>
  <c r="V219" i="1"/>
  <c r="B220" i="1"/>
  <c r="C220" i="1"/>
  <c r="D220" i="1"/>
  <c r="E220" i="1"/>
  <c r="F220" i="1"/>
  <c r="V220" i="1"/>
  <c r="B221" i="1"/>
  <c r="C221" i="1"/>
  <c r="D221" i="1"/>
  <c r="E221" i="1"/>
  <c r="F221" i="1"/>
  <c r="V221" i="1"/>
  <c r="B222" i="1"/>
  <c r="F222" i="1"/>
  <c r="V222" i="1"/>
  <c r="B223" i="1"/>
  <c r="C223" i="1"/>
  <c r="D223" i="1"/>
  <c r="E223" i="1"/>
  <c r="F223" i="1"/>
  <c r="V223" i="1"/>
  <c r="B224" i="1"/>
  <c r="F224" i="1"/>
  <c r="V224" i="1"/>
  <c r="F225" i="1"/>
  <c r="B225" i="1" s="1"/>
  <c r="V225" i="1"/>
  <c r="B226" i="1"/>
  <c r="F226" i="1"/>
  <c r="V226" i="1"/>
  <c r="B227" i="1"/>
  <c r="F227" i="1"/>
  <c r="V227" i="1"/>
  <c r="B228" i="1"/>
  <c r="F228" i="1"/>
  <c r="V228" i="1"/>
  <c r="F229" i="1"/>
  <c r="B229" i="1" s="1"/>
  <c r="V229" i="1"/>
  <c r="F230" i="1"/>
  <c r="B230" i="1" s="1"/>
  <c r="V230" i="1"/>
  <c r="B231" i="1"/>
  <c r="F231" i="1"/>
  <c r="V231" i="1"/>
  <c r="B232" i="1"/>
  <c r="F232" i="1"/>
  <c r="V232" i="1"/>
  <c r="F233" i="1"/>
  <c r="B233" i="1" s="1"/>
  <c r="V233" i="1"/>
  <c r="B234" i="1"/>
  <c r="F234" i="1"/>
  <c r="V234" i="1"/>
  <c r="B235" i="1"/>
  <c r="F235" i="1"/>
  <c r="V235" i="1"/>
  <c r="B236" i="1"/>
  <c r="F236" i="1"/>
  <c r="V236" i="1"/>
  <c r="C237" i="1"/>
  <c r="B237" i="1" s="1"/>
  <c r="D237" i="1"/>
  <c r="E237" i="1"/>
  <c r="F237" i="1"/>
  <c r="V237" i="1"/>
  <c r="B238" i="1"/>
  <c r="C238" i="1"/>
  <c r="D238" i="1"/>
  <c r="E238" i="1"/>
  <c r="F238" i="1"/>
  <c r="V238" i="1"/>
  <c r="B239" i="1"/>
  <c r="C239" i="1"/>
  <c r="D239" i="1"/>
  <c r="E239" i="1"/>
  <c r="F239" i="1"/>
  <c r="V239" i="1"/>
  <c r="B240" i="1"/>
  <c r="C240" i="1"/>
  <c r="D240" i="1"/>
  <c r="E240" i="1"/>
  <c r="F240" i="1"/>
  <c r="V240" i="1"/>
  <c r="C241" i="1"/>
  <c r="B241" i="1" s="1"/>
  <c r="D241" i="1"/>
  <c r="E241" i="1"/>
  <c r="F241" i="1"/>
  <c r="V241" i="1"/>
  <c r="B242" i="1"/>
  <c r="C242" i="1"/>
  <c r="D242" i="1"/>
  <c r="E242" i="1"/>
  <c r="F242" i="1"/>
  <c r="V242" i="1"/>
  <c r="C243" i="1"/>
  <c r="B243" i="1" s="1"/>
  <c r="D243" i="1"/>
  <c r="E243" i="1"/>
  <c r="F243" i="1"/>
  <c r="V243" i="1"/>
  <c r="B244" i="1"/>
  <c r="C244" i="1"/>
  <c r="D244" i="1"/>
  <c r="E244" i="1"/>
  <c r="F244" i="1"/>
  <c r="V244" i="1"/>
  <c r="B245" i="1"/>
  <c r="C245" i="1"/>
  <c r="D245" i="1"/>
  <c r="E245" i="1"/>
  <c r="F245" i="1"/>
  <c r="V245" i="1"/>
  <c r="B246" i="1"/>
  <c r="C246" i="1"/>
  <c r="D246" i="1"/>
  <c r="E246" i="1"/>
  <c r="F246" i="1"/>
  <c r="V246" i="1"/>
  <c r="F247" i="1"/>
  <c r="B247" i="1" s="1"/>
  <c r="V247" i="1"/>
  <c r="B248" i="1"/>
  <c r="F248" i="1"/>
  <c r="V248" i="1"/>
  <c r="B249" i="1"/>
  <c r="F249" i="1"/>
  <c r="V249" i="1"/>
  <c r="B250" i="1"/>
  <c r="F250" i="1"/>
  <c r="V250" i="1"/>
  <c r="B251" i="1"/>
  <c r="F251" i="1"/>
  <c r="V251" i="1"/>
  <c r="B252" i="1"/>
  <c r="F252" i="1"/>
  <c r="V252" i="1"/>
  <c r="B253" i="1"/>
  <c r="F253" i="1"/>
  <c r="V253" i="1"/>
  <c r="B254" i="1"/>
  <c r="F254" i="1"/>
  <c r="V254" i="1"/>
  <c r="B255" i="1"/>
  <c r="F255" i="1"/>
  <c r="V255" i="1"/>
  <c r="C256" i="1"/>
  <c r="B256" i="1" s="1"/>
  <c r="D256" i="1"/>
  <c r="E256" i="1"/>
  <c r="F256" i="1"/>
  <c r="V256" i="1"/>
  <c r="B257" i="1"/>
  <c r="C257" i="1"/>
  <c r="D257" i="1"/>
  <c r="E257" i="1"/>
  <c r="F257" i="1"/>
  <c r="V257" i="1"/>
  <c r="B258" i="1"/>
  <c r="C258" i="1"/>
  <c r="D258" i="1"/>
  <c r="E258" i="1"/>
  <c r="F258" i="1"/>
  <c r="V258" i="1"/>
  <c r="B259" i="1"/>
  <c r="C259" i="1"/>
  <c r="D259" i="1"/>
  <c r="E259" i="1"/>
  <c r="F259" i="1"/>
  <c r="V259" i="1"/>
  <c r="B260" i="1"/>
  <c r="C260" i="1"/>
  <c r="D260" i="1"/>
  <c r="E260" i="1"/>
  <c r="F260" i="1"/>
  <c r="V260" i="1"/>
  <c r="B261" i="1"/>
  <c r="C261" i="1"/>
  <c r="D261" i="1"/>
  <c r="E261" i="1"/>
  <c r="F261" i="1"/>
  <c r="V261" i="1"/>
  <c r="B262" i="1"/>
  <c r="C262" i="1"/>
  <c r="D262" i="1"/>
  <c r="E262" i="1"/>
  <c r="F262" i="1"/>
  <c r="V262" i="1"/>
  <c r="C263" i="1"/>
  <c r="B263" i="1" s="1"/>
  <c r="D263" i="1"/>
  <c r="E263" i="1"/>
  <c r="F263" i="1"/>
  <c r="V263" i="1"/>
  <c r="B264" i="1"/>
  <c r="C264" i="1"/>
  <c r="D264" i="1"/>
  <c r="E264" i="1"/>
  <c r="F264" i="1"/>
  <c r="V264" i="1"/>
  <c r="C265" i="1"/>
  <c r="B265" i="1" s="1"/>
  <c r="D265" i="1"/>
  <c r="E265" i="1"/>
  <c r="F265" i="1"/>
  <c r="V265" i="1"/>
  <c r="B266" i="1"/>
  <c r="C266" i="1"/>
  <c r="D266" i="1"/>
  <c r="E266" i="1"/>
  <c r="F266" i="1"/>
  <c r="V266" i="1"/>
  <c r="B267" i="1"/>
  <c r="C267" i="1"/>
  <c r="D267" i="1"/>
  <c r="E267" i="1"/>
  <c r="F267" i="1"/>
  <c r="V267" i="1"/>
  <c r="C268" i="1"/>
  <c r="B268" i="1" s="1"/>
  <c r="D268" i="1"/>
  <c r="E268" i="1"/>
  <c r="F268" i="1"/>
  <c r="V268" i="1"/>
  <c r="B269" i="1"/>
  <c r="C269" i="1"/>
  <c r="D269" i="1"/>
  <c r="E269" i="1"/>
  <c r="F269" i="1"/>
  <c r="V269" i="1"/>
  <c r="B270" i="1"/>
  <c r="C270" i="1"/>
  <c r="D270" i="1"/>
  <c r="E270" i="1"/>
  <c r="F270" i="1"/>
  <c r="V270" i="1"/>
  <c r="B271" i="1"/>
  <c r="C271" i="1"/>
  <c r="D271" i="1"/>
  <c r="E271" i="1"/>
  <c r="F271" i="1"/>
  <c r="V271" i="1"/>
  <c r="J272" i="1"/>
  <c r="K272" i="1"/>
  <c r="L272" i="1"/>
  <c r="M272" i="1"/>
  <c r="N272" i="1"/>
  <c r="O272" i="1"/>
  <c r="P272" i="1"/>
  <c r="Q272" i="1"/>
  <c r="R272" i="1"/>
  <c r="S272" i="1"/>
  <c r="T272" i="1"/>
  <c r="U272" i="1"/>
  <c r="V272" i="1"/>
</calcChain>
</file>

<file path=xl/comments1.xml><?xml version="1.0" encoding="utf-8"?>
<comments xmlns="http://schemas.openxmlformats.org/spreadsheetml/2006/main">
  <authors>
    <author>Ilka Gonzalez</author>
    <author>CalidadInstitucional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Inicia siglas de la dependencia, numeración resultado esperado, numeración producto y secuencia actividades para el producto.
Ej.: Dirección de Planificación
Línea Estratégica 1
Objetivo Estratégico 1
Resultado Esperado 1
Producto 1
Actividad 1
Sería: </t>
        </r>
        <r>
          <rPr>
            <b/>
            <sz val="9"/>
            <color indexed="81"/>
            <rFont val="Tahoma"/>
            <family val="2"/>
          </rPr>
          <t>DP1.1.1.1.01</t>
        </r>
      </text>
    </comment>
    <comment ref="AA66" authorId="1" shapeId="0">
      <text>
        <r>
          <rPr>
            <b/>
            <sz val="9"/>
            <color indexed="81"/>
            <rFont val="Tahoma"/>
            <family val="2"/>
          </rPr>
          <t>CalidadInstitucional:</t>
        </r>
        <r>
          <rPr>
            <sz val="9"/>
            <color indexed="81"/>
            <rFont val="Tahoma"/>
            <family val="2"/>
          </rPr>
          <t xml:space="preserve">
no tiene actividad incluidia </t>
        </r>
      </text>
    </comment>
    <comment ref="Z127" authorId="1" shapeId="0">
      <text>
        <r>
          <rPr>
            <b/>
            <sz val="9"/>
            <color indexed="81"/>
            <rFont val="Tahoma"/>
            <family val="2"/>
          </rPr>
          <t>Estas actividades no corresponden a nuestro departamento. Ubicar en el departamento correspondiete. Estas actividades son del la Dirección de Emergencia.</t>
        </r>
      </text>
    </comment>
  </commentList>
</comments>
</file>

<file path=xl/sharedStrings.xml><?xml version="1.0" encoding="utf-8"?>
<sst xmlns="http://schemas.openxmlformats.org/spreadsheetml/2006/main" count="1306" uniqueCount="670">
  <si>
    <t>Comunicación</t>
  </si>
  <si>
    <t>Fotos</t>
  </si>
  <si>
    <t>Reporte</t>
  </si>
  <si>
    <t>Colocación de Puntos para la recolección de tapas plasticas (Iniciativa Tapitas X Quimio).</t>
  </si>
  <si>
    <t>4.1.3.4.04</t>
  </si>
  <si>
    <t>Agenda</t>
  </si>
  <si>
    <t>Listado de participación</t>
  </si>
  <si>
    <t>Taller de sensibilización: buenas prácticas inclusivas.</t>
  </si>
  <si>
    <t>4.1.3.4.03</t>
  </si>
  <si>
    <t>Campaña de protección del Medio Ambiente (interna y externa)</t>
  </si>
  <si>
    <t>4.1.3.4.02</t>
  </si>
  <si>
    <t xml:space="preserve">Taller de Socialización Plan de Responsabilidad Social Institucional SNS </t>
  </si>
  <si>
    <t>4.1.3.4.01</t>
  </si>
  <si>
    <t>4.1.3.4 Despliegue Plan de Responsabilidad Social Institucional SNS</t>
  </si>
  <si>
    <t>Capacitación de manejo de linea gráfica dirigidas a los CEAS</t>
  </si>
  <si>
    <t>4.1.3.3.03</t>
  </si>
  <si>
    <t>Seguimiento a la implementación de la identidad y señalética en el Primer Nivel de Atención.</t>
  </si>
  <si>
    <t>4.1.3.3.02</t>
  </si>
  <si>
    <t>Seguimiento a la implementación del Manual de Identidad Hospitalaria.</t>
  </si>
  <si>
    <t>4.1.3.3.01</t>
  </si>
  <si>
    <t>4.1.3.3 Despliegue del Manual de Señalética e Identidad Hospitalaria</t>
  </si>
  <si>
    <t>Seguimiento implementación Plan interconexión Red Pública de Servicios de Salud.</t>
  </si>
  <si>
    <t>4.1.3.2.02</t>
  </si>
  <si>
    <t>Implementación Plan interconexión en 20 centros de los hospitales priorizados del SISMAP</t>
  </si>
  <si>
    <t>4.1.3.2.01</t>
  </si>
  <si>
    <t>4.1.3.2 Despliegue Plan interconexión Red Pública de Servicios de Salud</t>
  </si>
  <si>
    <t>Oficina Acceso a la Información</t>
  </si>
  <si>
    <t xml:space="preserve">Sensibilización sobre Portal de Transparencia a servidores públicos </t>
  </si>
  <si>
    <t>4.1.1.3.07</t>
  </si>
  <si>
    <t>Charla sobre Etica y Transparencia</t>
  </si>
  <si>
    <t>4.1.1.3.06</t>
  </si>
  <si>
    <t>Charla promoción servicios de la oficina Acceso a la Información</t>
  </si>
  <si>
    <t>4.1.1.3.05</t>
  </si>
  <si>
    <t>Actas conformación</t>
  </si>
  <si>
    <t>Conformación Comité vinculados a la OAI</t>
  </si>
  <si>
    <t>4.1.1.3.04</t>
  </si>
  <si>
    <t>Respuesta a las quejas y solicitudes (Atención Ciudadana)</t>
  </si>
  <si>
    <t>4.1.1.3.03</t>
  </si>
  <si>
    <t>Seguimiento a la actualización Subportales de Transparencia EES</t>
  </si>
  <si>
    <t>4.1.1.3.02</t>
  </si>
  <si>
    <t>Actualización Subportales de Transparencia SRS</t>
  </si>
  <si>
    <t>4.1.1.3.01</t>
  </si>
  <si>
    <t>4.1.3.1 Estandarización Sub-Portales de Transparencia</t>
  </si>
  <si>
    <t>Financiero</t>
  </si>
  <si>
    <t xml:space="preserve">Seguimiento a la implementación de las NOBACI </t>
  </si>
  <si>
    <t>4.1.2.1.05</t>
  </si>
  <si>
    <t>NO TENEMOS HOSPITALES DE AUTOGESTION</t>
  </si>
  <si>
    <t>Seguimiento al cumplimiento del Sub-Indicador 2 de Correcta Publicación Presupuestaria (IGP) en los CEAS de Autogestión</t>
  </si>
  <si>
    <t>4.1.2.1.04</t>
  </si>
  <si>
    <t>Informe</t>
  </si>
  <si>
    <t xml:space="preserve">Análisis de Gestión de Tesorería </t>
  </si>
  <si>
    <t>4.1.2.1.03</t>
  </si>
  <si>
    <t xml:space="preserve">Análisis comportamiento pago </t>
  </si>
  <si>
    <t>4.1.2.1.02</t>
  </si>
  <si>
    <t>Estados Financieros</t>
  </si>
  <si>
    <t>Otros</t>
  </si>
  <si>
    <t>Elaboración de los estados financieros y sus notas de referencia</t>
  </si>
  <si>
    <t>4.1.2.1.01</t>
  </si>
  <si>
    <t>4.1.2.1 Fortalecimiento de la Gestión Financiera de la Red</t>
  </si>
  <si>
    <t>Administrativo</t>
  </si>
  <si>
    <t>Plan</t>
  </si>
  <si>
    <t>Elaboracion de plan de levantamiento y/o actulalización de inventarios de los EESS (cronograma 2023)</t>
  </si>
  <si>
    <t>4.1.1.17.04</t>
  </si>
  <si>
    <t xml:space="preserve">Auditoria de cumplimiento de las politicas de administración de bienes en los EES y SRS </t>
  </si>
  <si>
    <t>4.1.1.17.03</t>
  </si>
  <si>
    <t>4.1.1.17.02</t>
  </si>
  <si>
    <t>Inventario</t>
  </si>
  <si>
    <t xml:space="preserve">Actualización de inventarios de los SRS                      </t>
  </si>
  <si>
    <t>4.1.1.17.01</t>
  </si>
  <si>
    <t>4.1.1.17 Implementación del Sistema de Administracion de Bienes</t>
  </si>
  <si>
    <t>Centros Hospitalarios</t>
  </si>
  <si>
    <t xml:space="preserve">Seguimiento a la ejecución del plan de mejora para aumentar la facturación y disminuir la glosa de los CEAS </t>
  </si>
  <si>
    <t>4.1.1.16.04</t>
  </si>
  <si>
    <t xml:space="preserve">Elaboración del plan de mejora para aumentar la facturación y disminuir la glosa de los CEAS </t>
  </si>
  <si>
    <t>4.1.1.16.03</t>
  </si>
  <si>
    <t>Seguimiento y análisis a la facturación y glosa de los CEAS por venta de servicio a las ARS</t>
  </si>
  <si>
    <t>4.1.1.16.02</t>
  </si>
  <si>
    <t>Capacitación en los procesos de auditoría médicas</t>
  </si>
  <si>
    <t>4.1.1.16.01</t>
  </si>
  <si>
    <t>4.1.1.16 Gestión de los procesos de facturación de los CEAS</t>
  </si>
  <si>
    <t>Jurídica</t>
  </si>
  <si>
    <t>Seguimiento a los procesos de compras ejecutados por los centros hospitalarios bajo dependencia territorial del Servicio Regional de Salud (SRS)</t>
  </si>
  <si>
    <t>4.1.1.15.02</t>
  </si>
  <si>
    <t>Implementación del Manual de Procedimientos de Compras de Bienes y Servicios del Servicio Nacional de Salud (SNS)</t>
  </si>
  <si>
    <t>4.1.1.15.01</t>
  </si>
  <si>
    <t>4.1.1.15 Fortalecimiento de la Gestión Contractual en los Servicios Regionales de Salud (SRS) y sus establecimientos hospitalarios</t>
  </si>
  <si>
    <t>Levantamiento del estatus jurídico y titularidad de las edificaciones y terrenos del SRS y sus establecimientos hospitalarios</t>
  </si>
  <si>
    <t>4.1.1.14.04</t>
  </si>
  <si>
    <t>Levantamiento y seguimiento de los casos litigiosos del Servicio Regional de Salud (SRS) y sus establecimientos hospitalarios</t>
  </si>
  <si>
    <t>4.1.1.14.03</t>
  </si>
  <si>
    <t>Implementación de la Ficha de Macroproceso Legal para las SRS y sus establecimientos hospitalarios</t>
  </si>
  <si>
    <t>4.1.1.14.02</t>
  </si>
  <si>
    <t>Implementación del Manual de Procedimientos de la Dirección Jurídica del Servicio Nacional de Salud (SNS)</t>
  </si>
  <si>
    <t>4.1.1.14.01</t>
  </si>
  <si>
    <t>4.1.1.14 Fortalecimiento de la Gestión Jurídica en los Servicios Regionales de Salud (SRS) y sus hospitales</t>
  </si>
  <si>
    <t>Control y Fiscalización</t>
  </si>
  <si>
    <t>Socialización e implementación de los instrumentos y documentos estandarizados para rendición de cuentas</t>
  </si>
  <si>
    <t>4.1.1.13.04</t>
  </si>
  <si>
    <t>Seguimiento al reporte opotuno de la liquidación de fondos y rendición de cuentas del SRS y los EES</t>
  </si>
  <si>
    <t>4.1.1.13.03</t>
  </si>
  <si>
    <t xml:space="preserve">Auditoría a las Nóminas internas del personal del SRS y de los EESS de la Red </t>
  </si>
  <si>
    <t>4.1.1.13.02</t>
  </si>
  <si>
    <t>Fiscalización de los procesos Administrativos y Financieros del SRS y de sus dependencias</t>
  </si>
  <si>
    <t>4.1.1.13.01</t>
  </si>
  <si>
    <t>4.1.1.13 Despiegue del Sistema demanejo y Control Interno</t>
  </si>
  <si>
    <t>Gestión de la Información</t>
  </si>
  <si>
    <t>Registro Digital</t>
  </si>
  <si>
    <t>Actualización del registro de centros de salud</t>
  </si>
  <si>
    <t>4.1.1.12.03</t>
  </si>
  <si>
    <t xml:space="preserve">Auditoría calidad del dato </t>
  </si>
  <si>
    <t>4.1.1.12.02</t>
  </si>
  <si>
    <t>Reporte oportuno de la producción de servicios</t>
  </si>
  <si>
    <t>4.1.1.12.01</t>
  </si>
  <si>
    <t>4.1.1.12 Gestión de la información de la prestación de servicios de forma oportuna y con calidad</t>
  </si>
  <si>
    <t>Infraestructura y Hostelería</t>
  </si>
  <si>
    <t>Minuta</t>
  </si>
  <si>
    <t>Sesión de coordinación con Centros Hospitalarios y Centros de Salud para el apoyo a los centros que seran intervenidos y que centros mas cercanos los apoyen con la prestación de servicios</t>
  </si>
  <si>
    <t>4.1.1.11.01</t>
  </si>
  <si>
    <t>4.1.1.11 Ejecución del cronograma de supervisión para la readecuación de infraestructuras</t>
  </si>
  <si>
    <t>Supervisión del plan de mantenimiento de los CEAS SISMAP</t>
  </si>
  <si>
    <t>4.1.1.10.04</t>
  </si>
  <si>
    <t>Supervisión del plan de mantenimiento de la OR y PN</t>
  </si>
  <si>
    <t>4.1.1.10.03</t>
  </si>
  <si>
    <t>Elaboración del Plan de Mantenimiento de los centros de primer nivel y OR</t>
  </si>
  <si>
    <t>4.1.1.10.02</t>
  </si>
  <si>
    <t>Levantamiento del estado actual de los centros de salud de la región</t>
  </si>
  <si>
    <t>4.1.1.10.01</t>
  </si>
  <si>
    <t>4.1.1.10 Ejecución del Plan de mantenimiento preventivo y correctivo</t>
  </si>
  <si>
    <t xml:space="preserve">Planificación </t>
  </si>
  <si>
    <t>Presupuesto PPGR 6, 7 y 8</t>
  </si>
  <si>
    <t>Coordinación de la formulación del presupuesto del SRS</t>
  </si>
  <si>
    <t>4.1.1.9.06</t>
  </si>
  <si>
    <t>Memoria</t>
  </si>
  <si>
    <t>Elaboración de la memoria institucional</t>
  </si>
  <si>
    <t>4.1.1.9.05</t>
  </si>
  <si>
    <t>Monitoreo y Evaluación</t>
  </si>
  <si>
    <t>Socialización y elaboración de planes de mejora, acorde a los hallazgos de los MEP</t>
  </si>
  <si>
    <t>4.1.1.9.04</t>
  </si>
  <si>
    <t>Monitoreo del POA 2022</t>
  </si>
  <si>
    <t>4.1.1.9.03</t>
  </si>
  <si>
    <t>Consolidación y validación de la plantilla SNCC F053 para el Plan Anual de Compras y Contrataciones</t>
  </si>
  <si>
    <t>4.1.1.9.02</t>
  </si>
  <si>
    <t>Coordinación de la elaboración del Plan Operativo Anual</t>
  </si>
  <si>
    <t>4.1.1.9.01</t>
  </si>
  <si>
    <t xml:space="preserve">4.1.1.9 Implementación del Sistema Institucional de Planificación, Monitoreo y Evaluación </t>
  </si>
  <si>
    <t>Seguimiento a la implementación de la organización de expedientes y documentos en los archivos clínicos (Cecanot, Hospital Materno Reynaldo Almánzar, Hospital Dr. Hugo Mendoza, Hospital Municipal El Almirante*, Hospital Infantil Robert Read Cabral )</t>
  </si>
  <si>
    <t>4.1.1.8.03</t>
  </si>
  <si>
    <t>Supervisión y seguimiento de la implementación de los lineamientos de Gestión documental en la Red SNS (Cecanot, Hospital Materno Reynaldo Almánzar, Hospital Dr. Hugo Mendoza, Hospital Municipal El Almirante*, Hospital Infantil Robert Read Cabral )</t>
  </si>
  <si>
    <t>4.1.1.8.02</t>
  </si>
  <si>
    <t xml:space="preserve">Ejecución de los adiestramientos de los documentos (políticas, manuales, procedimietos, entre otros) aprobados </t>
  </si>
  <si>
    <t>4.1.1.8.01</t>
  </si>
  <si>
    <t>4.1.1.8 Despliegue del Sistema de gestión documental Red SNS</t>
  </si>
  <si>
    <t xml:space="preserve">Seguimiento al cumplimiento de los indicadores del ranking hospitalarios para los CEAS </t>
  </si>
  <si>
    <t>4.1.1.7.02</t>
  </si>
  <si>
    <t xml:space="preserve">Seguimiento a la implementación de SIMAP Salud en CEAS priorizados </t>
  </si>
  <si>
    <t>4.1.1.7.01</t>
  </si>
  <si>
    <t>4.1.1.7 Implementación programas desempeño hospitalario  (Ranking Hospitalario y SISMAP Salud)</t>
  </si>
  <si>
    <t>Sesiones del Comité de Calidad del SRS</t>
  </si>
  <si>
    <t>4.1.1.6.08</t>
  </si>
  <si>
    <t>EDI</t>
  </si>
  <si>
    <t>Elaboración de Acuerdo de Evaluación Desempeño Institucional, alineado al plan de mejora CAF.</t>
  </si>
  <si>
    <t>4.1.1.6.07</t>
  </si>
  <si>
    <t>Seguimiento al plan de mejora CAF en el SRS.</t>
  </si>
  <si>
    <t>4.1.1.6.06</t>
  </si>
  <si>
    <t>Elaboración de plan de mejora CAF en el SRS.</t>
  </si>
  <si>
    <t>4.1.1.6.05</t>
  </si>
  <si>
    <t>Autodiagnóstico y EDI</t>
  </si>
  <si>
    <t>Seguimiento a la implementación/actualización de CAF en el SRS</t>
  </si>
  <si>
    <t>4.1.1.6.04</t>
  </si>
  <si>
    <t xml:space="preserve">Autodiagnóstico
</t>
  </si>
  <si>
    <t>Elaboración/actualización de autodiagnóstico CAF en el SRS</t>
  </si>
  <si>
    <t>4.1.1.6.03</t>
  </si>
  <si>
    <t>Seguimiento a la implementación/actualización de CAF en los CEAS de su demarcación</t>
  </si>
  <si>
    <t>4.1.1.6.02</t>
  </si>
  <si>
    <t>Seguimiento a la implementación de CCC en CEAS priorizados de su demarcación</t>
  </si>
  <si>
    <t>4.1.1.6.01</t>
  </si>
  <si>
    <t>4.1.1.6 Implementación del modelo de gestión y monitoreo de la Calidad Institucional</t>
  </si>
  <si>
    <t>Identificación de buenas prácticas para la mejora continua y en el marco de la innovación</t>
  </si>
  <si>
    <t>4.1.1.5.01</t>
  </si>
  <si>
    <t>4.1.1.5 Ejecución del plan de innovación institucional para promoción de la mejora continua</t>
  </si>
  <si>
    <t>Seguimiento a la implementación de la estructura organizativa</t>
  </si>
  <si>
    <t>4.1.1.4.01</t>
  </si>
  <si>
    <t>4.1.1.4 Despliegue de la nueva estructura organizativa Red por nivel de complejidad</t>
  </si>
  <si>
    <t>Levantamiento de los proyectos de cooperación y donaciones finalizados en el 2021, en ejecución 2022 y futuros 2023</t>
  </si>
  <si>
    <t>4.1.1.3 Fortalecimiento de la Gestión de Cooperación Internacional y Alianzas Público Privadas</t>
  </si>
  <si>
    <t>Recursos Humanos</t>
  </si>
  <si>
    <t>Seguimiento a la implementación del plan de mejora de los resultados producto  de la encuesta de clima laboral-2021</t>
  </si>
  <si>
    <t>4.1.1.2.01</t>
  </si>
  <si>
    <t>4.1.1.2 Gestión institucional de cumplimiento de indicadores de desempeño</t>
  </si>
  <si>
    <t>Tecnología</t>
  </si>
  <si>
    <t xml:space="preserve">Inventario de activos tecnológicos </t>
  </si>
  <si>
    <t>4.1.1.1.03</t>
  </si>
  <si>
    <t xml:space="preserve">Soportes incidencias tecnológicas atendidas </t>
  </si>
  <si>
    <t>4.1.1.1.02</t>
  </si>
  <si>
    <t>Mantenimiento de portales institucionales</t>
  </si>
  <si>
    <t>4.1.1.1.01</t>
  </si>
  <si>
    <t>4.1.1.1 Mejora de la infraestructura tecnológica de la Red SNS</t>
  </si>
  <si>
    <t>Primer Nivel</t>
  </si>
  <si>
    <t>Talleres de capacitación para el fortalecimiento de la estrategia de la atención primaria</t>
  </si>
  <si>
    <t>3.2.2.4.01</t>
  </si>
  <si>
    <t>3.2.2.4 Programa de formación y capacitación continua enfocado a la gestión por competencias de los RRHH del Primer nivel de Atención</t>
  </si>
  <si>
    <t>Elaboración  de reporte consolidado y seguimiento del personal pasivo por enfermedad en el SRS (oficina regional y centros de salud)</t>
  </si>
  <si>
    <t>3.2.2.3.03</t>
  </si>
  <si>
    <t>Elaboración de reporte y seguimiento de incidentes laborales</t>
  </si>
  <si>
    <t>3.2.2.3.02</t>
  </si>
  <si>
    <t>Implementación del Proceso de Auditoría Médica</t>
  </si>
  <si>
    <t>3.2.2.3.01</t>
  </si>
  <si>
    <t>3.2.2.3 Ejecución del Plan de Seguridad y Salud Ocupacional y Plan de Gestion de Riesgos</t>
  </si>
  <si>
    <t>Auditoría Evaluación de Desempeño 2022 SRS y CEAS</t>
  </si>
  <si>
    <t>3.2.2.2.01</t>
  </si>
  <si>
    <t>3.2.2.2 Componente de Evaluación del Desempeño</t>
  </si>
  <si>
    <t xml:space="preserve">Ejecución programa de Inducción para médicos designados a pasantia de ley 146-67 </t>
  </si>
  <si>
    <t>3.2.2.1.05</t>
  </si>
  <si>
    <t>Elaboración del Plan de Capacitación SRS-2023</t>
  </si>
  <si>
    <t>3.2.2.1.04</t>
  </si>
  <si>
    <t>Detección necesidades capacitacion por departamento SRS y CEAS- Plan 2023</t>
  </si>
  <si>
    <t>3.2.2.1.03</t>
  </si>
  <si>
    <t>Seguimiento ejecución plan capacitación 2022 del SRS y los CEAS.</t>
  </si>
  <si>
    <t>3.2.2.1.02</t>
  </si>
  <si>
    <t>Ejecución Plan de Capacitacion SRS-2022</t>
  </si>
  <si>
    <t>3.2.2.1.01</t>
  </si>
  <si>
    <t>3.2.2.1 Programa de capacitación del SRS</t>
  </si>
  <si>
    <t>Seguimiento a la distribuciòn y entrega de los micronutrientes entregados a población priorizada tales como embarazadas, menores de 5 años y adultos mayores</t>
  </si>
  <si>
    <t>2.1.1.10.04</t>
  </si>
  <si>
    <t>Centros de Salud</t>
  </si>
  <si>
    <t xml:space="preserve">Reuniones de articulación intersectorial en los territorios con actores clave (MSP,DIGEPEP, PROSOLI, INAIPI,  entre otros) </t>
  </si>
  <si>
    <t>2.1.1.10.03</t>
  </si>
  <si>
    <t>Seguimiento a la articulación de los equipos de la UNAP con el INAIPI y Gabinete de Politicas Sociales</t>
  </si>
  <si>
    <t>2.1.1.10.02</t>
  </si>
  <si>
    <t>Seguimiento a las  metas locales por indicadores definidos en el marco del convenio con SENASA</t>
  </si>
  <si>
    <t>2.1.1.10.01</t>
  </si>
  <si>
    <t>2.1.1.10 Fortalecimiento de la Intersectorialidad para el desarrollo de acciones en los territorios</t>
  </si>
  <si>
    <t>Implementación de Jornadas de promoción  de la salud y prevenciòn de enfermedades en los territorios</t>
  </si>
  <si>
    <t>2.1.1.9.01</t>
  </si>
  <si>
    <t>2.1.1.9 Acciones de promoción de la salud y prevención de enfermedades implementado</t>
  </si>
  <si>
    <t>Seguimiento a las acciones ejecutadas por los comites hospitalarios</t>
  </si>
  <si>
    <t>2.1.1.8.06</t>
  </si>
  <si>
    <t>Seguimiento a la conformacion de Comités Hospitalarios por el SRS</t>
  </si>
  <si>
    <t>2.1.1.8.05</t>
  </si>
  <si>
    <t xml:space="preserve">Talleres de capacitación a los comités hospitalarios </t>
  </si>
  <si>
    <t>2.1.1.8.04</t>
  </si>
  <si>
    <t>Levantamiento de la conformación de los comités hospitalarios en los CEAS</t>
  </si>
  <si>
    <t>2.1.1.8.03</t>
  </si>
  <si>
    <t>Seguimiento a la conformación de los Comités de Salud en los hospitales</t>
  </si>
  <si>
    <t>2.1.1.8.02</t>
  </si>
  <si>
    <t>Desagregado por zona/unap</t>
  </si>
  <si>
    <t>Seguimiento a la conformación de los Comités de Salud en el PN</t>
  </si>
  <si>
    <t>2.1.1.8.01</t>
  </si>
  <si>
    <t xml:space="preserve">2.1.1.8 Comités de Salud conformados y fortalecido en la Red </t>
  </si>
  <si>
    <t>Seguimiento a la implementación de los planes de mejora de la encuesta de satisfacción</t>
  </si>
  <si>
    <t>2.1.1.7.03</t>
  </si>
  <si>
    <t>Elaboración del Plan de Mejora, fruto de las encuestas de satisfacciòn de usuarios en el primer nivel de atenciòn</t>
  </si>
  <si>
    <t>2.1.1.7.02</t>
  </si>
  <si>
    <t>Atención a Usuarios</t>
  </si>
  <si>
    <t>Aplicación encuestas de satisfacción en el Primer Nivel</t>
  </si>
  <si>
    <t>2.1.1.7.01</t>
  </si>
  <si>
    <t>2.1.1.7 Satisfacción de Usuarios en el Primer Nivel</t>
  </si>
  <si>
    <t>Captura, seguimiento y evaluación de la estrategia de Adulto Mayor en las UNAP</t>
  </si>
  <si>
    <t>2.1.1.6.01</t>
  </si>
  <si>
    <t>2.1.1.6 Atención integral al adulto mayor fortalecido</t>
  </si>
  <si>
    <t>Seguimiento a las iniciativas de prevención de otras enfermedades crónicas no trasmisibles</t>
  </si>
  <si>
    <t>2.1.1.5.02</t>
  </si>
  <si>
    <t>Expansión de la Estrategia Hearts en las Unidades de Atención Primaria</t>
  </si>
  <si>
    <t>2.1.1.5.01</t>
  </si>
  <si>
    <t>2.1.1.5 Estrategia para la prevención de las enfermedades crónicas no transmisibles (ECNT) implementada</t>
  </si>
  <si>
    <t>Gestión Clínica</t>
  </si>
  <si>
    <t xml:space="preserve">Levantamiento de información sobre los instrumentos de gestion en  los EESS para su actualización y estandarización </t>
  </si>
  <si>
    <t>2.1.1.4.13</t>
  </si>
  <si>
    <t xml:space="preserve">Reunión para identificación de necesidad de definir  Acuerdos de Gestión Inter-regional e inter-sectorial para coordinar acciones con otros actores </t>
  </si>
  <si>
    <t>2.1.1.4.12</t>
  </si>
  <si>
    <t>Supervisión  organización y articulación del PNA con el NC por areas y zonas  de salud</t>
  </si>
  <si>
    <t>2.1.1.4.11</t>
  </si>
  <si>
    <t>Mesas de trabajo para establecer la organización, articulación del PNA con el NC según cartera de servicios e implementacion del sistema de referencia y contrareferencia</t>
  </si>
  <si>
    <t>2.1.1.4.10</t>
  </si>
  <si>
    <t>Levantamiento y actualización de la georeferncia de los EESS del PNA con el NC por areas y zonas  de salud según el flujo elaborado</t>
  </si>
  <si>
    <t>2.1.1.4.09</t>
  </si>
  <si>
    <t>Mesa de trabajo con las áreas y zonas de salud para definir el flujo de procesos para establecer la organización y articulación del PNA con el NC por areas y zonas  de salud.</t>
  </si>
  <si>
    <t>2.1.1.4.08</t>
  </si>
  <si>
    <t>Taller para establecer la organización y articulación del PNA con el NC por areas y zonas  de salud.</t>
  </si>
  <si>
    <t>2.1.1.4.07</t>
  </si>
  <si>
    <t>Coordinación de la actualización de las carteras de servicio de los establecimientos.</t>
  </si>
  <si>
    <t>2.1.1.4.06</t>
  </si>
  <si>
    <t>Coordinación de la gestión de las QDSR en los establecimientos.</t>
  </si>
  <si>
    <t>2.1.1.4.05</t>
  </si>
  <si>
    <t>Visitas de acompañamiento a los CEAS sobre el cumplimiento de los procesos de gestión de usuarios (afiches de deberes y derechos, cartera de servicios, señalización interna).</t>
  </si>
  <si>
    <t>2.1.1.4.04</t>
  </si>
  <si>
    <t>Seguimiento a la gestion de los buzones de sugerencias</t>
  </si>
  <si>
    <t>2.1.1.4.03</t>
  </si>
  <si>
    <t>Seguimiento al proceso de referencia y contrareferencia de la Red.</t>
  </si>
  <si>
    <t>2.1.1.4.02</t>
  </si>
  <si>
    <t xml:space="preserve">Mesa de trabajo con directores de los CEAS y supervisores de áreas para el seguimiento implementaciòn del proceso de  referencia y contrareferencia  </t>
  </si>
  <si>
    <t>2.1.1.4.01</t>
  </si>
  <si>
    <t>2.1.1.4 Conectividad de la Red de Establecimientos del Primer Nivel con el Especializado (Sistema referencia y Contrarreferencia)</t>
  </si>
  <si>
    <t>Monitoreo de la calidad del dato levantado en las UNAP y CCDX</t>
  </si>
  <si>
    <t>2.1.1.3.03</t>
  </si>
  <si>
    <t>Supervisores de Área</t>
  </si>
  <si>
    <t>Por zona de salud</t>
  </si>
  <si>
    <t>Seguimiento a los equipos de las UNAP para registro oportuno de las atenciones en el sistema de información de Primer Nivel de Atención</t>
  </si>
  <si>
    <t>2.1.1.3.02</t>
  </si>
  <si>
    <t>Talleres de socialización con los equipos de la UNAPs de los intrumentos de recolección de datos en el Primer Nivel</t>
  </si>
  <si>
    <t>2.1.1.3.01</t>
  </si>
  <si>
    <t>2.1.1.3 Fortalecido del sistema de información del Primer Nivel</t>
  </si>
  <si>
    <t>Seguimiento a los Registro actualizaciòn y digitaciòn de poblaciòn en la Ficha Familiar.</t>
  </si>
  <si>
    <t>2.1.1.2.01</t>
  </si>
  <si>
    <t>2.1.1.2 Población adscrita aumentada en el Primer Nivel de Atención</t>
  </si>
  <si>
    <t>Evaluación de los planes de desarrollo e inversión  para el Primer Nivel</t>
  </si>
  <si>
    <t>2.1.1.1.02</t>
  </si>
  <si>
    <t>Jornadas de trabajo con el equipo técnico para  elaborar y direccionar  los planes de desarrollo e inversión  para el Primer Nivel</t>
  </si>
  <si>
    <t>2.1.1.1.01</t>
  </si>
  <si>
    <t>2.1.1.1 Direccionalizados los planes de desarrollo e inversión de los SRS hacia el fortalecimiento del primer nivel de atenciòn</t>
  </si>
  <si>
    <t>Seguimiento a la ejecución de los de planes de mejora de hostelería en los CEAS</t>
  </si>
  <si>
    <t>1.2.2.7.05</t>
  </si>
  <si>
    <t>Acompañamiento en la elaboración de planes de mejora de hostelería de los CEAS</t>
  </si>
  <si>
    <t>1.2.2.7.04</t>
  </si>
  <si>
    <t>Seguimiento a la implementación del Plan de Hostelería Hospitalaria</t>
  </si>
  <si>
    <t>1.2.2.7.03</t>
  </si>
  <si>
    <t>Coordinación de la elaboración del Plan de Hostelería Hospitalaria a partir del manual de procedimiento de hostelería hospitalaria</t>
  </si>
  <si>
    <t>1.2.2.7.02</t>
  </si>
  <si>
    <t>Capacitación en las funciones de hostelería a los encargados de los CEAS</t>
  </si>
  <si>
    <t>1.2.2.7.01</t>
  </si>
  <si>
    <t>1.2.2.7 Fortalecimiento de los servicios de hostelería hospitalaria</t>
  </si>
  <si>
    <t>Seguimiento al plan de mejora del programa de diálisis peritoneal y hemodiálisis</t>
  </si>
  <si>
    <t>1.2.2.6.03</t>
  </si>
  <si>
    <t>Elaboración de planes de mejora a partir de los resultados de las evaluaciones del programa de diálisis peritoneal y hemodiálisis</t>
  </si>
  <si>
    <t>1.2.2.6.02</t>
  </si>
  <si>
    <t>Formulario de supervisión</t>
  </si>
  <si>
    <t>Evaluación de la calidad de los servicios del programa de diálisis peritoneal y hemodiálisis</t>
  </si>
  <si>
    <t>1.2.2.6.01</t>
  </si>
  <si>
    <t>1.2.2.6 Fortalecimiento de la calidad de atención con el servicio de salud integral del programa de diálisis peritoneal y hemodiálisis</t>
  </si>
  <si>
    <t>Seguimiento al plan de mejora de la calidad de los servicios de nutrición</t>
  </si>
  <si>
    <t>1.2.2.5.03</t>
  </si>
  <si>
    <t>Elaboración de planes de mejora a partir de los resultados de las evaluaciones de la calidad de los servicios de nutrición</t>
  </si>
  <si>
    <t>1.2.2.5.02</t>
  </si>
  <si>
    <t xml:space="preserve">Supervisión de la calidad de los servicios de nutrición en los CEAS </t>
  </si>
  <si>
    <t>1.2.2.5.01</t>
  </si>
  <si>
    <t>1.2.2.5 Fortalecimiento de la calidad de atencion de las unidades de nutrición clínica y dietoterapia</t>
  </si>
  <si>
    <t>Calidad de los Servicios de Salud</t>
  </si>
  <si>
    <t>Supervisión al comité de calidad del EES en el cumplimiento de sus funciones</t>
  </si>
  <si>
    <t>1.2.2.4.03</t>
  </si>
  <si>
    <t>Supervisión del avance del proceso de habilitación en los EESS de la región</t>
  </si>
  <si>
    <t>1.2.2.4.02</t>
  </si>
  <si>
    <t>Supervisión en los EES del avance de los planes de mejora según informe de monitoreo, según aplique: servicios materno y neonatal; manejo de los casos Malaria, Leptospirosis y Dengue; lista de Verificación de la Seguridad de la Cirugía; trato humanizado durante el proceso de atención obstétrica y neonatal; procolos pediátricos en mayores de 2 meses de Enf. diarreica aguda, sepsis grave y choque séptico y neumonía.</t>
  </si>
  <si>
    <t>1.2.2.4.01</t>
  </si>
  <si>
    <t>1.2.2.4 Supervisión del cumplimiento de los planes de mejora en los EES según informe de monitoreo de la calidad de los servicios clínicos y quirúrgicos</t>
  </si>
  <si>
    <t>Coordinación de la organización de la gestión dc citas en los establecimientos.</t>
  </si>
  <si>
    <t>1.2.2.3.01</t>
  </si>
  <si>
    <t>1.2.2.3 Programa Gestión de Citas</t>
  </si>
  <si>
    <t>Coordinación de la implementación de los grupos focales.</t>
  </si>
  <si>
    <t>1.2.2.2.04</t>
  </si>
  <si>
    <t>Seguimiento a la implementación de los planes de mejora de los EESS.</t>
  </si>
  <si>
    <t>1.2.2.2.03</t>
  </si>
  <si>
    <t>Coordinación de la elaboración de los planes de mejora de los EESS de la Red.</t>
  </si>
  <si>
    <t>1.2.2.2.02</t>
  </si>
  <si>
    <t>Seguimiento a la realización de encuesta de satisfacción a los usuarios.</t>
  </si>
  <si>
    <t>1.2.2.2.01</t>
  </si>
  <si>
    <t>1.2.2.2 Gestión de usuarios para adhesión a una cultura institucional de servicio</t>
  </si>
  <si>
    <t xml:space="preserve">Monitoreo a los equipos de la UNAP al uso de las guias y protocolos </t>
  </si>
  <si>
    <t>1.2.2.1.02</t>
  </si>
  <si>
    <t>Reuniones  con los equipos de la UNAP y coordinadores de zona para seguimiento a la adherencia de guias y protocolos en el primer nivel</t>
  </si>
  <si>
    <t>1.2.2.1.01</t>
  </si>
  <si>
    <t>1.2.2.1 Calidad de la atención fortalecida en el primer nivel de atención</t>
  </si>
  <si>
    <t>Coordinación de elaboración propuestas de mejora para la corrección y prevención de incidentes</t>
  </si>
  <si>
    <t>1.1.5.3.02</t>
  </si>
  <si>
    <t xml:space="preserve">Seguimiento a la nortificación oportuna de los incidentes en el módulo definido </t>
  </si>
  <si>
    <t>1.1.5.3.01</t>
  </si>
  <si>
    <t>1.1.5.3 Despliegue del Módulo de Incidentes Hospitalarios</t>
  </si>
  <si>
    <t>Emergencias Médicas</t>
  </si>
  <si>
    <t>Socialización del procedimiento de notificación y traslado de casos sospechosos y confirmados COVID-19.</t>
  </si>
  <si>
    <t>1.1.5.2.11</t>
  </si>
  <si>
    <t>Reforzamiento y capacitación control de infecciones y manejo clínico COVID-19 para epidemiólogos facilitadores de los centros de salud a nivel nacional.</t>
  </si>
  <si>
    <t>1.1.5.2.10</t>
  </si>
  <si>
    <t>Coordinación Plan de Preparación y Respuesta a Brotes Epidemiológicos Covid-19 y otras epidemias</t>
  </si>
  <si>
    <t>1.1.5.2.09</t>
  </si>
  <si>
    <t>Coordinación  Preparativos y Respuesta a alta demanda asistencial comité de emergencias.</t>
  </si>
  <si>
    <t>1.1.5.2.08</t>
  </si>
  <si>
    <t>Coordinación  Preparativos y Respuesta a Temporada Ciclónica y Eventos de Salud Publica consecuentes</t>
  </si>
  <si>
    <t>1.1.5.2.07</t>
  </si>
  <si>
    <t xml:space="preserve">Coordinación de preparación Operativo  Semana Santa </t>
  </si>
  <si>
    <t>1.1.5.2.06</t>
  </si>
  <si>
    <t xml:space="preserve">Coordinación de preparación Operativo  feriado Navidad y Año Nuevo </t>
  </si>
  <si>
    <t>1.1.5.2.05</t>
  </si>
  <si>
    <t>Supervisión y seguimiento a la funcionalidad  de los  Planes de  Emergencias y Desastres Hospitalarios a traves de los simulacros.</t>
  </si>
  <si>
    <t>1.1.5.2.04</t>
  </si>
  <si>
    <t>Seguimiento a la  Elaboración y/o actualización de los Planes de Emergencias y Desastres Hospitalarios</t>
  </si>
  <si>
    <t>1.1.5.2.03</t>
  </si>
  <si>
    <t>Reuniones de Coordinación plan de Emergencias de salud publica y desastres naturales, comité de emergenicas SRS.</t>
  </si>
  <si>
    <t>1.1.5.2.02</t>
  </si>
  <si>
    <t>Elaboración y/o actualización de los Planes de Emergencias de Salud y Desastres Naturales SRS</t>
  </si>
  <si>
    <t>1.1.5.2.01</t>
  </si>
  <si>
    <t>1.1.5.2 Redes de Servicios de Salud Resilientes a Emergencias de Salud Pública y Desastres Naturales mediante la Preparación y Respuesta de los Establecimientos</t>
  </si>
  <si>
    <t>Seguimiento de Plan de Mejora de los Servicios de emergecnias de los Centros hospitalarios</t>
  </si>
  <si>
    <t>1.1.5.1.07</t>
  </si>
  <si>
    <t>Monitoreo  del tablero de Indicadores de Gestión de las Salas de Emergencias de los Centros Hospitalarios</t>
  </si>
  <si>
    <t>1.1.5.1.06</t>
  </si>
  <si>
    <t>Hoja carro de paro</t>
  </si>
  <si>
    <t xml:space="preserve">Supervisión procedimiento de entrega, recibo y reposición de carro de paro en salas de emergencias </t>
  </si>
  <si>
    <t>1.1.5.1.05</t>
  </si>
  <si>
    <t xml:space="preserve">Supervisión de la capacitación de salud del Soporte Vital Básico y Soporte Vital Avanzado </t>
  </si>
  <si>
    <t>1.1.5.1.04</t>
  </si>
  <si>
    <t>Supervisión de la implementación de RAC-Triaje en Salas de Emergencias Centros Hospitalarios Priorizados</t>
  </si>
  <si>
    <t>1.1.5.1.03</t>
  </si>
  <si>
    <t>Coordinación de la implementación del Modelo Integrado de Atención de Emergencias y Urgencias.</t>
  </si>
  <si>
    <t>1.1.5.1.02</t>
  </si>
  <si>
    <t>Gestión de la red de emergencias medicas de su demarcación  para la Atención de Emergencias y Urgencias</t>
  </si>
  <si>
    <t>1.1.5.1.01</t>
  </si>
  <si>
    <t>1.1.5.1 Fortalecimiento  de los Servicios de Emergencias Médicas Hospitalarias para la asistencia eficiente, humanizada y de calidad</t>
  </si>
  <si>
    <t>Tuberculosis</t>
  </si>
  <si>
    <t>Visitas a las Unidades Técnicas Regionales (UTR) para Monitoreo del cumplimiento de protocolos establecidos para el manejo de los pacientes Drogoresistentes.</t>
  </si>
  <si>
    <t>1.1.4.4.06</t>
  </si>
  <si>
    <t>Capacitación y actualización (Algoritmo, TB-DR, TB/VIH) al personal de salud de los EES para el fortalecimiento de los programas de Tuberculosis.</t>
  </si>
  <si>
    <t>1.1.4.4.05</t>
  </si>
  <si>
    <t>Mesa de Trabajo con el nivel intermedio (Áreas y Direcciones Provinciales de Salud) para revisión de los indicadores y realización de planes de mejora en los servicios de Tuberculosis</t>
  </si>
  <si>
    <t>1.1.4.4.04</t>
  </si>
  <si>
    <t>Supervision a las Areas para el cumplimiento de las intervenciones para la adherencia del Programa Orientado a Resultados  Programa 41 (POR) en regiones priorizadas</t>
  </si>
  <si>
    <t>1.1.4.4.03</t>
  </si>
  <si>
    <t>Visitas de monitoreo  a los servicios de TB y SAI  para el cumplimiento de las interveciones implementadas del Modelo Integrado Coinfección TB/VIH.</t>
  </si>
  <si>
    <t>1.1.4.4.02</t>
  </si>
  <si>
    <t>Visitas para la auditoria del Sistema de Información Operacional y Epidemiologico de TB (SIOE) para fortalecimiento de la calidad del dato.</t>
  </si>
  <si>
    <t>1.1.4.4.01</t>
  </si>
  <si>
    <t xml:space="preserve">1.1.4.4 Fortalecimiento a la atención en los servicios ante la Tuberculosis (TB, TB-DR, TB/VIH) enfocado al cumplimiento de las Metas para la Detección, Diagnostico y Tratamiento (DDT) </t>
  </si>
  <si>
    <t>VIH</t>
  </si>
  <si>
    <t>Seguimiento a la Implementación de intervenciones para recuperación de pacientes en abandono de ARV.</t>
  </si>
  <si>
    <t>1.1.4.3.05</t>
  </si>
  <si>
    <t>Reuniones de Seguimiento al cumplimiento de indicadores del Programa 42 en las Regiones Priorizadas. (Nordeste, Este, El Valle, Cibao Central).</t>
  </si>
  <si>
    <t>1.1.4.3.04</t>
  </si>
  <si>
    <t>Mesas de trabajo con el personal de los SAIS para seguimiento al cumplimiento de indicadores de la cascada 95-95-95 del Programa de VIH. (Diagnóstico, Tratamiento, Carga Viral).</t>
  </si>
  <si>
    <t>1.1.4.3.03</t>
  </si>
  <si>
    <t>Visitas de supervisión Areas de Consejeria  para pruebas VIH, de ESSS Priorizados para verificar entrega y registro oportuno de pre y post consejeria en el SIRENP.</t>
  </si>
  <si>
    <t>1.1.4.3.02</t>
  </si>
  <si>
    <t>Visitas de seguimiento al fortalecimiento del  Sistema de Registro Nominal de Atención Integral (SIRNAI) a nivel nacional.</t>
  </si>
  <si>
    <t>1.1.4.3.01</t>
  </si>
  <si>
    <t xml:space="preserve">1.1.4.3 Fortalecimiento de la gestión de los Servicios de Atención Integral (SAIs) para el VIH-SIDA en todos sus componentes </t>
  </si>
  <si>
    <t>Seguimiento a la implementación del plan de control de enfermedades transmitidas por vectores (albovirosis) en los EESS</t>
  </si>
  <si>
    <t>1.1.4.2.03</t>
  </si>
  <si>
    <t>Socialización del plan de control de enfermedades transmitidas por vectores (albovirosis) en los EESS</t>
  </si>
  <si>
    <t>1.1.4.2.02</t>
  </si>
  <si>
    <t>Seguimiento a los programas de enfermedades transmisibles con énfasis en vectores en primer nivel de atención</t>
  </si>
  <si>
    <t>1.1.4.2.01</t>
  </si>
  <si>
    <t>1.1.4.2 Mejorada la atención de enfermedades transmisibles, incluyendo las tranmisibles por vectores</t>
  </si>
  <si>
    <t>Capacitación e implementación de la ficha técnica de tratamiento de Malaria por los SRS en los EES de salud del PN y CEAS.</t>
  </si>
  <si>
    <t>1.1.4.1.05</t>
  </si>
  <si>
    <r>
      <t xml:space="preserve">Seguimiento al cumplimiento de las acciones  del DTIR (Detección, tratamiento, investigación y Respuesta) en los </t>
    </r>
    <r>
      <rPr>
        <sz val="10"/>
        <color rgb="FFFF0000"/>
        <rFont val="Times New Roman"/>
        <family val="1"/>
      </rPr>
      <t>EES de salud priorizados</t>
    </r>
    <r>
      <rPr>
        <sz val="10"/>
        <color theme="1"/>
        <rFont val="Times New Roman"/>
        <family val="1"/>
      </rPr>
      <t xml:space="preserve"> seleccionados de los SRS con focos de Malaria.</t>
    </r>
  </si>
  <si>
    <t>1.1.4.1.04</t>
  </si>
  <si>
    <r>
      <t xml:space="preserve">Seguimiento a la implementación del DTIR (Detección, tratamiento, investigación y Respuesta) en centros de salud en regiones con focos de Malaria </t>
    </r>
    <r>
      <rPr>
        <sz val="10"/>
        <color rgb="FFFF0000"/>
        <rFont val="Times New Roman"/>
        <family val="1"/>
      </rPr>
      <t>Región Metropolitana, Valdesia, Este, Enrriquillo y El Valle.</t>
    </r>
  </si>
  <si>
    <t>1.1.4.1.03</t>
  </si>
  <si>
    <t>Laboratorio e Imágenes</t>
  </si>
  <si>
    <t>Visita de supervisión a los EESS de la red de malaria para evaluar la prestación del servicio, desempeño y mantenimiento del equipo microscopio.</t>
  </si>
  <si>
    <t>1.1.4.1.02</t>
  </si>
  <si>
    <t xml:space="preserve">Visita de seguimiento a los EESS capacitados para validar el cumplimiento de los procedimientos operativos en malaria.
</t>
  </si>
  <si>
    <t>1.1.4.1.01</t>
  </si>
  <si>
    <t>1.1.4.1 Provisión de servicios de salud para la atención a la malaria en la red de establecimientos</t>
  </si>
  <si>
    <t>Salud Mental</t>
  </si>
  <si>
    <t>Seguimiento a la entrega oportuna por SRS del Reporte Mensual de Intervenciones de Salud Mental por Nivel de Atención.</t>
  </si>
  <si>
    <t>1.1.3.2.08</t>
  </si>
  <si>
    <t>Mesa de trabajo con los equipos gestores de Salud Mental de los SRS bajos los lineamientos de la Ley Nacional de Salud Mental, normas y protocolos de atención.</t>
  </si>
  <si>
    <t>1.1.3.2.07</t>
  </si>
  <si>
    <t>Taller de Emergencias y Urgencias Psiquiátricas en los Servicios del 911</t>
  </si>
  <si>
    <t>1.1.3.2.06</t>
  </si>
  <si>
    <t>Taller de Abordaje Psicológico en Crisis de Primera y Segunda Instacias</t>
  </si>
  <si>
    <t>1.1.3.2.05</t>
  </si>
  <si>
    <t>Taller de Humanización en Salud Mental</t>
  </si>
  <si>
    <t>1.1.3.2.04</t>
  </si>
  <si>
    <t>Acompañamiento a la elaboración de planes de mejora fruto de los resultados de los reportes</t>
  </si>
  <si>
    <t>1.1.3.2.03</t>
  </si>
  <si>
    <t>Seguimiento a la entrega oportuna del Reporte Mensual de Intervenciones de Salud Mental por Nivel de Atención</t>
  </si>
  <si>
    <t>1.1.3.2.02</t>
  </si>
  <si>
    <t>Inducción de la Ley Nacional de Salud Mental, normas y protocolos de atención con el equipo gestor de Salud Mental de los establecimientos de salud mental</t>
  </si>
  <si>
    <t>1.1.3.2.01</t>
  </si>
  <si>
    <t>1.1.3.2 Gestión de la cobertura y acceso a una atención de salud mental, integral y de calidad a través de la descentralización, basado en un modelo comunitario</t>
  </si>
  <si>
    <t xml:space="preserve">Seguimiento a los equipos de la UNAP para  la captación,  seguimiento al crecimiento y desarrollo, vigilancia del estado nutricional menores de 5 años </t>
  </si>
  <si>
    <t>1.1.2.4.01</t>
  </si>
  <si>
    <t>1.1.2.4 Atención Integral a menores de 5 años fortalecida en el primer nivel de atención</t>
  </si>
  <si>
    <t>Materno-Ifantil y Adolescentes</t>
  </si>
  <si>
    <t xml:space="preserve">Seguimiento al registro y reporte oportuno de los nacidos vivos </t>
  </si>
  <si>
    <t>1.1.2.3.01</t>
  </si>
  <si>
    <t>1.1.2.3 Fortalecimiento del Registro y Reporte Oportuno Nacidos Vivos</t>
  </si>
  <si>
    <t xml:space="preserve"> Seguimiento y supervisión de los servicios de Imágenes para disminuir  la mortalidad materno infantil </t>
  </si>
  <si>
    <t>1.1.2.2.23</t>
  </si>
  <si>
    <t xml:space="preserve">Implementacion y seguimiento de los laboratorios de microbiologia en los EES materno infantil </t>
  </si>
  <si>
    <t>1.1.2.2.22</t>
  </si>
  <si>
    <t>Analisis del trimestre de la utilización de la Historia Clínica de  Adolescentes y el Sistema Informatico de Adolescentes (SIA) en los CEAS</t>
  </si>
  <si>
    <t>1.1.2.2.20</t>
  </si>
  <si>
    <t>Seguimiento trimestral a la socialización de las Guías Nacionales de Atención Integral a las personas adolescentes por CEAS</t>
  </si>
  <si>
    <t>1.1.2.2.19</t>
  </si>
  <si>
    <t>Implementación de 1 Unidad de Atención Integral en Salud para personas adolescentes en cada SRS</t>
  </si>
  <si>
    <t>1.1.2.2.18</t>
  </si>
  <si>
    <r>
      <t xml:space="preserve">Seguimiento a la Implementación en 8 CPN las "Unidades Especializadas para Promoción Anticonceptiva (UEPA)" </t>
    </r>
    <r>
      <rPr>
        <sz val="10"/>
        <color rgb="FFFF0000"/>
        <rFont val="Times New Roman"/>
        <family val="1"/>
      </rPr>
      <t>Solo aplica al SRS Valdesia</t>
    </r>
  </si>
  <si>
    <t>1.1.2.2.17</t>
  </si>
  <si>
    <t xml:space="preserve">Seguimiento a la cobertura de la aplicación de vacunas en niños de 0-4 años de edad en la Red </t>
  </si>
  <si>
    <t>1.1.2.2.16</t>
  </si>
  <si>
    <t>Implementación de Salas de Lactancia Materna en 2 CEAS priorizados</t>
  </si>
  <si>
    <t>1.1.2.2.15</t>
  </si>
  <si>
    <t>Implementación de Salas de Estimulación Temprana en 1 CEAS priorizado</t>
  </si>
  <si>
    <t>1.1.2.2.14</t>
  </si>
  <si>
    <t>Implementación del Programa Madre Canguro en 1 CEAS priorizado</t>
  </si>
  <si>
    <t>1.1.2.2.13</t>
  </si>
  <si>
    <t xml:space="preserve">Seguimiento al uso y correcto llenado de la cédula del niño/niña en el hospital con mayor número de nacimientos del SRS </t>
  </si>
  <si>
    <t>1.1.2.2.12</t>
  </si>
  <si>
    <t xml:space="preserve">Fortalecimiento de la capacidad de respuesta en la atención materno neonatal en un CEAS de 2do nivel del SRS </t>
  </si>
  <si>
    <t>1.1.2.2.10</t>
  </si>
  <si>
    <t>Monitoreo del diágnostico y la atención oportuna de las gestantes con HIV y/o Sífilis en los CEAS</t>
  </si>
  <si>
    <t>1.1.2.2.09</t>
  </si>
  <si>
    <t>Fortalecimiento y seguimiento al uso y correcto llenado de la historia clínica prenatal en los CEAS</t>
  </si>
  <si>
    <t>1.1.2.2.08</t>
  </si>
  <si>
    <t>Fortalecimiento y monitoreo en el cumplimiento de las normas de atención en consulta prenatal en los CEAS</t>
  </si>
  <si>
    <t>1.1.2.2.07</t>
  </si>
  <si>
    <t>Seguimiento al fortalecimiento de la Aspiración Manual Endouterina (AMEU) de los CEAS</t>
  </si>
  <si>
    <t>1.1.2.2.06</t>
  </si>
  <si>
    <t>Fortalecimiento de la estrategia IPAM (Identificacion de pacientes con morbilidades) en los CEAS</t>
  </si>
  <si>
    <t>1.1.2.2.05</t>
  </si>
  <si>
    <t>Seguimiento a la implementación de la Estrategia Código Rojo en los CEAS</t>
  </si>
  <si>
    <t>1.1.2.2.04</t>
  </si>
  <si>
    <t>Coordinación de la capacitación del personal de nuevo ingreso de los CEAS en la Estrategia Código Rojo</t>
  </si>
  <si>
    <t>1.1.2.2.03</t>
  </si>
  <si>
    <t>Análisis de los indicadores de la Sala Situacional de los CEAS</t>
  </si>
  <si>
    <t>1.1.2.2.02</t>
  </si>
  <si>
    <t>Adecuación de la elaboracion de los planes de mejora de la metodología de Observación de la Práctica Clínica (OPC) y adherencia a los protocolos según los resultados del monitoreo de calidad de los servicios.</t>
  </si>
  <si>
    <t>1.1.2.2.01</t>
  </si>
  <si>
    <t xml:space="preserve">1.1.2.2 Provisión de servicios de Salud Materno, Infantil y Adolescentes de Calidad </t>
  </si>
  <si>
    <t>Captaciòn y seguimiento de embarazadas y puérperas según guias y protocolos en el Primer Nivel</t>
  </si>
  <si>
    <t>1.1.2.1.03</t>
  </si>
  <si>
    <t>Seguimiento a la mejora de la cobertura y del registro de la planificacion familiar post evento obstétrico en los hospitales priorizados</t>
  </si>
  <si>
    <t>1.1.2.1.02</t>
  </si>
  <si>
    <t>Seguimiento a la planificación familiar post evento obstétrico en las personas adolescentes en CEAS</t>
  </si>
  <si>
    <t>1.1.2.1.01</t>
  </si>
  <si>
    <t>1.1.2.1 Aumento de la provisión de servicios de salud sexual y reproductiva en la Red SNS</t>
  </si>
  <si>
    <t>Supervision y seguimiento  a los ESS en la implementación de los procedimientos del SUTMER.</t>
  </si>
  <si>
    <t>1.1.1.12.01</t>
  </si>
  <si>
    <t>1.1.1.12 Mejora de la calidad de los servicios de transporte de muestras biólogicas y entregas de resultados.</t>
  </si>
  <si>
    <t>Seguimiento de la gestión al suministro de reactivos e insumos.</t>
  </si>
  <si>
    <t>1.1.1.11.02</t>
  </si>
  <si>
    <t/>
  </si>
  <si>
    <t>Supervisión  de los EESS  para validar la provision de insumos y reactivos.</t>
  </si>
  <si>
    <t>1.1.1.11.01</t>
  </si>
  <si>
    <t>1.1.1.11 Fortalecimiento de la Gestión al suministro de reactivos e insumos.</t>
  </si>
  <si>
    <t>Género</t>
  </si>
  <si>
    <t xml:space="preserve">Taller de Masculinidad Positiva </t>
  </si>
  <si>
    <t>1.1.1.10.05</t>
  </si>
  <si>
    <t>Supervisión y seguimiento sobre el  correcto abordaje a los pacientes victimas de violencia en  las unidades de género en los SRS</t>
  </si>
  <si>
    <t>1.1.1.10.04</t>
  </si>
  <si>
    <t>Acta de conformación</t>
  </si>
  <si>
    <t>Conformación del comité de género del SRS</t>
  </si>
  <si>
    <t>1.1.1.10.03</t>
  </si>
  <si>
    <t xml:space="preserve">Talleres de prevención y disminución de la violencia intrafamiliar </t>
  </si>
  <si>
    <t>1.1.1.10.02</t>
  </si>
  <si>
    <t>Seguimiento a la implementación del protocolo de manejo casos de violencia basada de género en los CEAS</t>
  </si>
  <si>
    <t>1.1.1.10.01</t>
  </si>
  <si>
    <t>1.1.1.10 Implementación y transversalización del enfoque de género, humanización y derechos humanos en los servicios de salud, para la aplicación del plan de abordaje efectivo de las victimas de violencia que asisten a los Centros Especializados de Atención en Salud</t>
  </si>
  <si>
    <t>Visita de seguimiento y supervisión de la oferta, según cartera de servicios por niveles de complejidad (ajustes, publicación y digitalización de las carteras de servicios)</t>
  </si>
  <si>
    <t>1.1.1.9.03</t>
  </si>
  <si>
    <t xml:space="preserve">Taller para la digitalización de las cartera de servicios (Metropolitano, Nordeste, Enriquillo y Cibao Central)   </t>
  </si>
  <si>
    <t>1.1.1.9.02</t>
  </si>
  <si>
    <t xml:space="preserve">Reunión para dar continuidad a los  ajustes y publicación de las  carteras de servicios en los EESS ( Metropolitana, Nordeste, Enriquillo y Cibao Central) </t>
  </si>
  <si>
    <t>1.1.1.9.01</t>
  </si>
  <si>
    <t>1.1.1.9 Despliegue de la Cartera de Servicios de Salud en la Red SNS</t>
  </si>
  <si>
    <t xml:space="preserve">Seguimiento a la ejecución de planes de mejora con la Metodología de Gestión Productiva </t>
  </si>
  <si>
    <t>1.1.1.8.04</t>
  </si>
  <si>
    <t xml:space="preserve">Acompañamiento en la elaboración de planes de mejora con la Metodología de Gestión Productiva </t>
  </si>
  <si>
    <t>1.1.1.8.03</t>
  </si>
  <si>
    <t>Supervisión de la evaluación de la Metodología de Gestión Productiva</t>
  </si>
  <si>
    <t>1.1.1.8.02</t>
  </si>
  <si>
    <t>Capacitación a los CEAS en la MGP</t>
  </si>
  <si>
    <t>1.1.1.8.01</t>
  </si>
  <si>
    <t>1.1.1.8  Fortalecimiento de la gestión de los servicios Hospitalarios</t>
  </si>
  <si>
    <t>Seguimiento y evaluación a los planes de mejora de bioseguridad hospitalaria</t>
  </si>
  <si>
    <t>1.1.1.7.08</t>
  </si>
  <si>
    <t>Seguimiento a la implementación del formulario de evaluación de procesos de bioseguridad hospitalaria</t>
  </si>
  <si>
    <t>1.1.1.7.07</t>
  </si>
  <si>
    <t>Socialización del formulario de evaluación de procesos de bioseguridad hospitalaria</t>
  </si>
  <si>
    <t>1.1.1.7.06</t>
  </si>
  <si>
    <t>Seguimiento a las intervenciones realizadas por los comités de IAAS en los CEAS</t>
  </si>
  <si>
    <t>1.1.1.7.05</t>
  </si>
  <si>
    <t>Seguimiento a la conformación de los comités de IAAS en los CEAS</t>
  </si>
  <si>
    <t>1.1.1.7.04</t>
  </si>
  <si>
    <t>Seguimiento a la oportunidad del reporte de los Epi 1 y 2 en la plataforma de DIGEPI</t>
  </si>
  <si>
    <t>1.1.1.7.03</t>
  </si>
  <si>
    <t>Capacitación sobre la vigilancia epidemiológica a los equipos de los CEAS y PN</t>
  </si>
  <si>
    <t>1.1.1.7.02</t>
  </si>
  <si>
    <t>Capacitación en bioseguridad hospitalaria a equipos de los CEAS</t>
  </si>
  <si>
    <t>1.1.1.7.01</t>
  </si>
  <si>
    <t>1.1.1.7 Fortalecimiento de los procesos de Bioseguridad y Vigilancia Epidemiológica en la Red</t>
  </si>
  <si>
    <r>
      <t xml:space="preserve">Taller de radioproteccion para el personal tecnico en imágenes  </t>
    </r>
    <r>
      <rPr>
        <sz val="10"/>
        <color rgb="FFFF0000"/>
        <rFont val="Times New Roman"/>
        <family val="1"/>
      </rPr>
      <t>en los SRS (Valdesia,el Valle y Enriquillo)</t>
    </r>
  </si>
  <si>
    <t>1.1.1.6.02</t>
  </si>
  <si>
    <r>
      <t>Taller de manejo de la bioseguridad de los laboratorios clinicos</t>
    </r>
    <r>
      <rPr>
        <sz val="10"/>
        <color rgb="FFFF0000"/>
        <rFont val="Times New Roman"/>
        <family val="1"/>
      </rPr>
      <t xml:space="preserve"> en los SRS (Valdesia,el Valle y Enriquillo)</t>
    </r>
  </si>
  <si>
    <t>1.1.1.6.01</t>
  </si>
  <si>
    <t>1.1.1.6 Implementación del Programa de Bioseguridad en laboratorios clinicos e imágenes</t>
  </si>
  <si>
    <t>Supervisión a los Centros Dx para el fortalecimiento de la provision de los servicios de imágenes</t>
  </si>
  <si>
    <t>1.1.1.5.07</t>
  </si>
  <si>
    <t>Mesa de trabajo para el fortalecimiento de los servicios de apoyo diagnóstico en imágenes en primer nivel de atención</t>
  </si>
  <si>
    <t>1.1.1.5.06</t>
  </si>
  <si>
    <t>Visitas de seguimiento a los EES que ofrecen servicios de Tb por Genexprt</t>
  </si>
  <si>
    <t>1.1.1.5.05</t>
  </si>
  <si>
    <r>
      <t>Visitas para validación de la data de levantamiento en EESS laboratorios clinicos e imágenes</t>
    </r>
    <r>
      <rPr>
        <sz val="10"/>
        <color rgb="FFFF0000"/>
        <rFont val="Times New Roman"/>
        <family val="1"/>
      </rPr>
      <t xml:space="preserve"> (SRSValdesia,SRSEnriquillo,SRS El Valle)</t>
    </r>
  </si>
  <si>
    <t>1.1.1.5.04</t>
  </si>
  <si>
    <t xml:space="preserve">Supervisión a los EESS en la  ampliación de la cartera de servicios de los EESS  y centros  Diagnostico. </t>
  </si>
  <si>
    <t>1.1.1.5.03</t>
  </si>
  <si>
    <t xml:space="preserve">Supervisión para verificar el nivel de cumplimiento en la implementación del manual de procedimientos de la gestión de servicios de apoyo diagnóstico en laboratorios e imágenes 
</t>
  </si>
  <si>
    <t>1.1.1.5.02</t>
  </si>
  <si>
    <r>
      <t xml:space="preserve">Socialización del Manual de Procedimientos de Gestión de los servicios de apoyo diagnóstico en laboratorio e imágenes con Enc. EES SRS priorizados </t>
    </r>
    <r>
      <rPr>
        <sz val="10"/>
        <color rgb="FFFF0000"/>
        <rFont val="Times New Roman"/>
        <family val="1"/>
      </rPr>
      <t>(SRSValdesia,SRSEnriquillo,SRS El Valle)</t>
    </r>
  </si>
  <si>
    <t>1.1.1.5.01</t>
  </si>
  <si>
    <t>1.1.1.5 Ampliación de la provisión de servicios de apoyo diagnóstico  y laboratorio</t>
  </si>
  <si>
    <t>Abastecimientos y Medicamentos</t>
  </si>
  <si>
    <t>Visita de seguimiento funcionamiento de los CFT Hospitalarios.</t>
  </si>
  <si>
    <t>1.1.1.4.06</t>
  </si>
  <si>
    <t>Visita de supervisión del cumplimiento de los procedimientos operativos del SUGEMI  en los CPN y CEAS</t>
  </si>
  <si>
    <t>1.1.1.4.05</t>
  </si>
  <si>
    <t>Reporte mensual de Pedidos vs Despacho de PROMESE/CAL de CEAS y SRS</t>
  </si>
  <si>
    <t>1.1.1.4.04</t>
  </si>
  <si>
    <t>Talleres de acompañamiento a los SRS para la consolidación de la programación de medicamentos e insumos para el 2023</t>
  </si>
  <si>
    <t>1.1.1.4.03</t>
  </si>
  <si>
    <t>Talleres de capacitación sobre la metodología de estimación y programación de medicamentos e insumos de uso general a SRS y CEAS para el 2022</t>
  </si>
  <si>
    <t>1.1.1.4.02</t>
  </si>
  <si>
    <t>Boletin</t>
  </si>
  <si>
    <t>Elaboración y difusión del Boletín de Información Estratégica Regional del SUGEMI</t>
  </si>
  <si>
    <t>1.1.1.4.01</t>
  </si>
  <si>
    <t xml:space="preserve">1.1.1.4 Mejora del suministro y abastecimiento de medicamentos </t>
  </si>
  <si>
    <t>Enfermería</t>
  </si>
  <si>
    <t>Supervisión a la oferta de servicios en hospitalización de enfermería</t>
  </si>
  <si>
    <t>1.1.1.3.04</t>
  </si>
  <si>
    <t>Supervisión a la oferta de servicios en ambulatorio de enfermería</t>
  </si>
  <si>
    <t>1.1.1.3.03</t>
  </si>
  <si>
    <t>Implementación del programa de capacitación para el fortalecimiento de los servicios de enfermería</t>
  </si>
  <si>
    <t>1.1.1.3.02</t>
  </si>
  <si>
    <t>Elaboración del programa de capacitación para el fortalecimiento de los servicios de enfermería</t>
  </si>
  <si>
    <t>1.1.1.3.01</t>
  </si>
  <si>
    <t xml:space="preserve">1.1.1.3 Fortalecimiento de los servicios de enfermería para los cuidados ambulatorios y de hospitalización </t>
  </si>
  <si>
    <t>Odontología</t>
  </si>
  <si>
    <t xml:space="preserve">Ejecución del plan de acciones para el acondicionamiento de la infraestructura y equipamiento de áreas de odontología en los EESS </t>
  </si>
  <si>
    <t>1.1.1.2.02</t>
  </si>
  <si>
    <t>Identificacion brecha de RRHH según necesidades de los servicios odontológicos</t>
  </si>
  <si>
    <t>1.1.1.2.01</t>
  </si>
  <si>
    <t xml:space="preserve">1.1.1.2 Implementación del Plan de Mejora de los Servicios Odontológicos  </t>
  </si>
  <si>
    <t>Levantamiento de los servicios odontológicos de la Red</t>
  </si>
  <si>
    <t>1.1.1.1.05</t>
  </si>
  <si>
    <t xml:space="preserve">Ejecución de la campaña de concientización de la salud bucal en las embarazadas que asisten a los differentes EESS </t>
  </si>
  <si>
    <t>1.1.1.1.04</t>
  </si>
  <si>
    <t>Monitoreo y Evaluación de los Servicios Odontológicos de la Red</t>
  </si>
  <si>
    <t>1.1.1.1.03</t>
  </si>
  <si>
    <t xml:space="preserve">Desarrollo del programa de capacitación continua del personal para la gestión de los servicios odontológicos </t>
  </si>
  <si>
    <t>1.1.1.1.02</t>
  </si>
  <si>
    <t xml:space="preserve">Reunión de seguimiento y control del trabajo con el equipo técnico de las provinciales y áreas de odontología </t>
  </si>
  <si>
    <t>1.1.1.1.01</t>
  </si>
  <si>
    <t xml:space="preserve">1.1.1.1 Fortalecimiento de la provisión de servicios odontológicos </t>
  </si>
  <si>
    <t xml:space="preserve">Responsable </t>
  </si>
  <si>
    <t>Medio de Verificación 3</t>
  </si>
  <si>
    <t>Medio de Verificación 2</t>
  </si>
  <si>
    <t>Medio de Verificación 1</t>
  </si>
  <si>
    <t xml:space="preserve">Total de Acciones 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</si>
  <si>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</si>
  <si>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</si>
  <si>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</si>
  <si>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</si>
  <si>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</si>
  <si>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</si>
  <si>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</si>
  <si>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</si>
  <si>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</si>
  <si>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</si>
  <si>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</si>
  <si>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</si>
  <si>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Actividades Programables Presupuestables</t>
  </si>
  <si>
    <t>Código</t>
  </si>
  <si>
    <t xml:space="preserve">Productos </t>
  </si>
  <si>
    <t>TIPO</t>
  </si>
  <si>
    <t>AREA</t>
  </si>
  <si>
    <t>SRS</t>
  </si>
  <si>
    <t>POA</t>
  </si>
  <si>
    <t>ID_Dependendencia</t>
  </si>
  <si>
    <t>Servicio Nacional de Salud</t>
  </si>
  <si>
    <t>Identificación de 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</si>
</sst>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1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theme="4"/>
      </left>
      <right style="thin">
        <color indexed="6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indexed="64"/>
      </left>
      <right style="thin">
        <color theme="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NumberFormat="1" applyFont="1" applyFill="1" applyAlignment="1" applyProtection="1">
      <alignment horizontal="left" vertical="center"/>
      <protection locked="0"/>
    </xf>
    <xf numFmtId="0" fontId="2" fillId="2" borderId="0" xfId="0" applyFont="1" applyFill="1"/>
    <xf numFmtId="0" fontId="2" fillId="0" borderId="0" xfId="0" applyFont="1" applyFill="1" applyBorder="1" applyAlignment="1" applyProtection="1">
      <alignment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8" fillId="2" borderId="0" xfId="0" applyFont="1" applyFill="1"/>
    <xf numFmtId="0" fontId="1" fillId="0" borderId="0" xfId="0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left" vertical="center" wrapText="1"/>
    </xf>
    <xf numFmtId="0" fontId="5" fillId="0" borderId="0" xfId="0" applyFont="1" applyFill="1" applyBorder="1" applyAlignment="1" applyProtection="1">
      <alignment wrapText="1"/>
      <protection locked="0"/>
    </xf>
    <xf numFmtId="0" fontId="5" fillId="2" borderId="0" xfId="0" applyFont="1" applyFill="1"/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wrapText="1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0" fillId="2" borderId="0" xfId="0" applyFont="1" applyFill="1" applyBorder="1" applyAlignment="1"/>
    <xf numFmtId="0" fontId="11" fillId="2" borderId="0" xfId="0" applyFont="1" applyFill="1"/>
  </cellXfs>
  <cellStyles count="1">
    <cellStyle name="Normal" xfId="0" builtinId="0"/>
  </cellStyles>
  <dxfs count="53"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752475" cy="0"/>
    <xdr:pic>
      <xdr:nvPicPr>
        <xdr:cNvPr id="2" name="2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333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9</xdr:row>
      <xdr:rowOff>0</xdr:rowOff>
    </xdr:from>
    <xdr:ext cx="752475" cy="0"/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1714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4" name="2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0</xdr:row>
      <xdr:rowOff>0</xdr:rowOff>
    </xdr:from>
    <xdr:ext cx="2076376" cy="1091292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9625" y="0"/>
          <a:ext cx="2076376" cy="1091292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95250</xdr:colOff>
          <xdr:row>5</xdr:row>
          <xdr:rowOff>47625</xdr:rowOff>
        </xdr:from>
        <xdr:ext cx="1457325" cy="304800"/>
        <xdr:sp macro="" textlink="">
          <xdr:nvSpPr>
            <xdr:cNvPr id="1028" name="CommandButton1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200-00000BD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xdr:oneCellAnchor>
    <xdr:from>
      <xdr:col>6</xdr:col>
      <xdr:colOff>647700</xdr:colOff>
      <xdr:row>271</xdr:row>
      <xdr:rowOff>0</xdr:rowOff>
    </xdr:from>
    <xdr:ext cx="752475" cy="0"/>
    <xdr:pic>
      <xdr:nvPicPr>
        <xdr:cNvPr id="7" name="2 Imagen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8" name="2 Imagen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9" name="2 Imagen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0" name="2 Ima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1" name="2 Imagen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2" name="2 Ima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3" name="2 Ima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4" name="2 Ima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5" name="2 Ima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647700</xdr:colOff>
      <xdr:row>271</xdr:row>
      <xdr:rowOff>0</xdr:rowOff>
    </xdr:from>
    <xdr:ext cx="752475" cy="0"/>
    <xdr:pic>
      <xdr:nvPicPr>
        <xdr:cNvPr id="16" name="2 Ima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9700" y="51625500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AI/Downloads/Plan%20Operativo%20Anual%20SRS%20Valdesia%202022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rosario/Desktop/POA%20Ajustados%20y%20Corregidos%202022%20Final%2022.09.2021/POA%20Est&#225;ndar%202022%20SRS%20Enriquillo%20VFA/POA%20Est&#225;ndar%202022%20SRS%20Enriquillo%20VF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lman%20Lara/Desktop/CONSOLIDADO%20POA/CONSOLIDADO_POA%20Est&#225;ndar%20SRS%202022.xlsm%20revisado%20y%20listo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 "/>
      <sheetName val="Formulario PPGR3 "/>
      <sheetName val="Formulario PPGR4"/>
      <sheetName val="Formulario PPGR5"/>
      <sheetName val="Formulario PPGR6"/>
      <sheetName val="Formulario PPGR7"/>
      <sheetName val="Formulario PPGR8 "/>
      <sheetName val="Tablero Indicadores POA"/>
      <sheetName val="Prov"/>
      <sheetName val="Insumos"/>
      <sheetName val="LSIns"/>
      <sheetName val="Obj"/>
      <sheetName val="Catalogo"/>
    </sheetNames>
    <sheetDataSet>
      <sheetData sheetId="0"/>
      <sheetData sheetId="1">
        <row r="2">
          <cell r="G2" t="str">
            <v>Servicio Nacional de Salud</v>
          </cell>
        </row>
        <row r="3">
          <cell r="G3" t="str">
            <v>Dirección de Planificación y Desarrollo</v>
          </cell>
          <cell r="M3" t="str">
            <v>VALDESIA</v>
          </cell>
        </row>
        <row r="4">
          <cell r="G4" t="str">
            <v xml:space="preserve">Plan Operativo Anual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F2" t="str">
            <v>DISTRITO NACIONAL</v>
          </cell>
        </row>
        <row r="3">
          <cell r="F3" t="str">
            <v>MONTE PLATA</v>
          </cell>
        </row>
        <row r="4">
          <cell r="F4" t="str">
            <v>SANTO DOMINGO</v>
          </cell>
        </row>
        <row r="5">
          <cell r="F5" t="str">
            <v>PERAVIA</v>
          </cell>
        </row>
        <row r="6">
          <cell r="F6" t="str">
            <v>SAN CRISTÓBAL</v>
          </cell>
        </row>
        <row r="7">
          <cell r="F7" t="str">
            <v>SAN JOSÉ DE OCOA</v>
          </cell>
        </row>
        <row r="8">
          <cell r="F8" t="str">
            <v>ESPAILLAT</v>
          </cell>
        </row>
        <row r="9">
          <cell r="F9" t="str">
            <v>PUERTO PLATA</v>
          </cell>
        </row>
        <row r="10">
          <cell r="F10" t="str">
            <v>SANTIAGO</v>
          </cell>
        </row>
        <row r="11">
          <cell r="F11" t="str">
            <v>DUARTE</v>
          </cell>
        </row>
        <row r="12">
          <cell r="F12" t="str">
            <v>HERMANAS MIRABAL</v>
          </cell>
        </row>
        <row r="13">
          <cell r="F13" t="str">
            <v>MARÍA TRINIDAD SÁNCHEZ</v>
          </cell>
        </row>
        <row r="14">
          <cell r="F14" t="str">
            <v>SAMANÁ</v>
          </cell>
        </row>
        <row r="15">
          <cell r="F15" t="str">
            <v>BAHORUCO</v>
          </cell>
        </row>
        <row r="16">
          <cell r="F16" t="str">
            <v>BARAHONA</v>
          </cell>
        </row>
        <row r="17">
          <cell r="F17" t="str">
            <v>INDEPENDENCIA</v>
          </cell>
        </row>
        <row r="18">
          <cell r="F18" t="str">
            <v>PEDERNALES</v>
          </cell>
        </row>
        <row r="19">
          <cell r="F19" t="str">
            <v>EL SEIBO</v>
          </cell>
        </row>
        <row r="20">
          <cell r="F20" t="str">
            <v>HATO MAYOR</v>
          </cell>
        </row>
        <row r="21">
          <cell r="F21" t="str">
            <v>LA ALTAGRACIA</v>
          </cell>
        </row>
        <row r="22">
          <cell r="F22" t="str">
            <v>LA ROMANA</v>
          </cell>
        </row>
        <row r="23">
          <cell r="F23" t="str">
            <v>SAN PEDRO DE MACORÍS</v>
          </cell>
        </row>
        <row r="24">
          <cell r="F24" t="str">
            <v>AZUA</v>
          </cell>
        </row>
        <row r="25">
          <cell r="F25" t="str">
            <v>ELÍAS PIÑA</v>
          </cell>
        </row>
        <row r="26">
          <cell r="F26" t="str">
            <v>SAN JUAN</v>
          </cell>
        </row>
        <row r="27">
          <cell r="F27" t="str">
            <v>DAJABÓN</v>
          </cell>
        </row>
        <row r="28">
          <cell r="F28" t="str">
            <v>MONTECRISTI</v>
          </cell>
        </row>
        <row r="29">
          <cell r="F29" t="str">
            <v>SANTIAGO RODRÍGUEZ</v>
          </cell>
        </row>
        <row r="30">
          <cell r="F30" t="str">
            <v>VALVERDE</v>
          </cell>
        </row>
        <row r="31">
          <cell r="F31" t="str">
            <v>LA VEGA</v>
          </cell>
        </row>
        <row r="32">
          <cell r="F32" t="str">
            <v>MONSEÑOR NOUEL</v>
          </cell>
        </row>
        <row r="33">
          <cell r="F33" t="str">
            <v>SÁNCHEZ RAMÍREZ</v>
          </cell>
        </row>
      </sheetData>
      <sheetData sheetId="10"/>
      <sheetData sheetId="11">
        <row r="5">
          <cell r="F5" t="str">
            <v>Anticipo Financiero</v>
          </cell>
        </row>
        <row r="6">
          <cell r="F6" t="str">
            <v>Venta de servicios</v>
          </cell>
        </row>
        <row r="7">
          <cell r="F7" t="str">
            <v>Recursos externos</v>
          </cell>
        </row>
        <row r="8">
          <cell r="F8" t="str">
            <v>Nómina</v>
          </cell>
        </row>
        <row r="16">
          <cell r="F16" t="str">
            <v>Electrodomésticos</v>
          </cell>
        </row>
        <row r="17">
          <cell r="F17" t="str">
            <v>Equipos de cómputo</v>
          </cell>
        </row>
        <row r="18">
          <cell r="F18" t="str">
            <v>Equipos de seguridad</v>
          </cell>
        </row>
        <row r="19">
          <cell r="F19" t="str">
            <v>Mantenimiento y reparación de equipos de transporte, tracción y elevación</v>
          </cell>
        </row>
        <row r="20">
          <cell r="F20" t="str">
            <v>Mantenimiento y reparación de equipos para computación</v>
          </cell>
        </row>
        <row r="21">
          <cell r="F21" t="str">
            <v>Mantenimiento y reparación de equipos sanitarios y de laboratorio</v>
          </cell>
        </row>
        <row r="22">
          <cell r="F22" t="str">
            <v>Mantenimiento y reparación de maquinarias y equipos</v>
          </cell>
        </row>
        <row r="23">
          <cell r="F23" t="str">
            <v>Mantenimiento y reparación de muebles y equipos de oficina</v>
          </cell>
        </row>
        <row r="24">
          <cell r="F24" t="str">
            <v>Muebles de alojamiento</v>
          </cell>
        </row>
        <row r="25">
          <cell r="F25" t="str">
            <v>Muebles de oficina y estantería</v>
          </cell>
        </row>
        <row r="26">
          <cell r="F26" t="str">
            <v>Otros equipos</v>
          </cell>
        </row>
        <row r="27">
          <cell r="F27" t="str">
            <v>Sistemas de aire acondicionado, calefacción y de refrigeración industrial y comercial</v>
          </cell>
        </row>
        <row r="28">
          <cell r="F28" t="str">
            <v>Automóviles y camiones</v>
          </cell>
        </row>
        <row r="29">
          <cell r="F29" t="str">
            <v>Carrocerías y remolques</v>
          </cell>
        </row>
        <row r="30">
          <cell r="F30" t="str">
            <v>Otros equipos de transporte</v>
          </cell>
        </row>
      </sheetData>
      <sheetData sheetId="12"/>
      <sheetData sheetId="13">
        <row r="11">
          <cell r="D11" t="str">
            <v>Almacen</v>
          </cell>
          <cell r="G11" t="str">
            <v>Compra</v>
          </cell>
        </row>
        <row r="12">
          <cell r="D12" t="str">
            <v>Centro Primer Nivel</v>
          </cell>
          <cell r="G12" t="str">
            <v>Alquiler</v>
          </cell>
        </row>
        <row r="13">
          <cell r="D13" t="str">
            <v>Centro Diagnóstico</v>
          </cell>
          <cell r="G13" t="str">
            <v>Reparación</v>
          </cell>
        </row>
        <row r="14">
          <cell r="D14" t="str">
            <v>Gerencia de Área</v>
          </cell>
          <cell r="G14" t="str">
            <v>Mantenimiento</v>
          </cell>
        </row>
        <row r="15">
          <cell r="D15" t="str">
            <v>Hospital</v>
          </cell>
        </row>
        <row r="16">
          <cell r="D16" t="str">
            <v>SRS</v>
          </cell>
        </row>
        <row r="19">
          <cell r="G19" t="str">
            <v>Alquiler de edicficio</v>
          </cell>
        </row>
        <row r="20">
          <cell r="G20" t="str">
            <v>Obras menores en edificaciones</v>
          </cell>
        </row>
        <row r="21">
          <cell r="G21" t="str">
            <v>Edificaciones no residenciales</v>
          </cell>
        </row>
        <row r="22">
          <cell r="G22" t="str">
            <v>Instalaciones eléctricas</v>
          </cell>
        </row>
        <row r="23">
          <cell r="G23" t="str">
            <v>Servicios de pinturas y derivados con fines de higienes y embellecimiento</v>
          </cell>
        </row>
        <row r="24">
          <cell r="G24" t="str">
            <v>Mantenimiento y reparación de obras civiles en instalaciones vacias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  <sheetName val="POA Estándar 2022 SRS Enriqui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18">
          <cell r="D118" t="str">
            <v>Obj1.1 - Mejorar la provisión de los servicios de salud con enfoque en la promoción de la salud, prevención de la enfermedad y control de las enfermedades.</v>
          </cell>
        </row>
      </sheetData>
      <sheetData sheetId="14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Insumos"/>
      <sheetName val="LSIns"/>
      <sheetName val="Obj"/>
      <sheetName val="Catal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F2" t="str">
            <v>DISTRITO NACIONAL</v>
          </cell>
        </row>
        <row r="3">
          <cell r="F3" t="str">
            <v>MONTE PLATA</v>
          </cell>
        </row>
        <row r="4">
          <cell r="F4" t="str">
            <v>SANTO DOMINGO</v>
          </cell>
        </row>
        <row r="5">
          <cell r="F5" t="str">
            <v>PERAVIA</v>
          </cell>
        </row>
        <row r="6">
          <cell r="F6" t="str">
            <v>SAN CRISTÓBAL</v>
          </cell>
        </row>
        <row r="7">
          <cell r="F7" t="str">
            <v>SAN JOSÉ DE OCOA</v>
          </cell>
        </row>
        <row r="8">
          <cell r="F8" t="str">
            <v>ESPAILLAT</v>
          </cell>
        </row>
        <row r="9">
          <cell r="F9" t="str">
            <v>PUERTO PLATA</v>
          </cell>
        </row>
        <row r="10">
          <cell r="F10" t="str">
            <v>SANTIAGO</v>
          </cell>
        </row>
        <row r="11">
          <cell r="F11" t="str">
            <v>DUARTE</v>
          </cell>
        </row>
        <row r="12">
          <cell r="F12" t="str">
            <v>HERMANAS MIRABAL</v>
          </cell>
        </row>
        <row r="13">
          <cell r="F13" t="str">
            <v>MARÍA TRINIDAD SÁNCHEZ</v>
          </cell>
        </row>
        <row r="14">
          <cell r="F14" t="str">
            <v>SAMANÁ</v>
          </cell>
        </row>
        <row r="15">
          <cell r="F15" t="str">
            <v>BAHORUCO</v>
          </cell>
        </row>
        <row r="16">
          <cell r="F16" t="str">
            <v>BARAHONA</v>
          </cell>
        </row>
        <row r="17">
          <cell r="F17" t="str">
            <v>INDEPENDENCIA</v>
          </cell>
        </row>
        <row r="18">
          <cell r="F18" t="str">
            <v>PEDERNALES</v>
          </cell>
        </row>
        <row r="19">
          <cell r="F19" t="str">
            <v>EL SEIBO</v>
          </cell>
        </row>
        <row r="20">
          <cell r="F20" t="str">
            <v>HATO MAYOR</v>
          </cell>
        </row>
        <row r="21">
          <cell r="F21" t="str">
            <v>LA ALTAGRACIA</v>
          </cell>
        </row>
        <row r="22">
          <cell r="F22" t="str">
            <v>LA ROMANA</v>
          </cell>
        </row>
        <row r="23">
          <cell r="F23" t="str">
            <v>SAN PEDRO DE MACORÍS</v>
          </cell>
        </row>
        <row r="24">
          <cell r="F24" t="str">
            <v>AZUA</v>
          </cell>
        </row>
        <row r="25">
          <cell r="F25" t="str">
            <v>ELÍAS PIÑA</v>
          </cell>
        </row>
        <row r="26">
          <cell r="F26" t="str">
            <v>SAN JUAN</v>
          </cell>
        </row>
        <row r="27">
          <cell r="F27" t="str">
            <v>DAJABÓN</v>
          </cell>
        </row>
        <row r="28">
          <cell r="F28" t="str">
            <v>MONTECRISTI</v>
          </cell>
        </row>
        <row r="29">
          <cell r="F29" t="str">
            <v>SANTIAGO RODRÍGUEZ</v>
          </cell>
        </row>
        <row r="30">
          <cell r="F30" t="str">
            <v>VALVERDE</v>
          </cell>
        </row>
        <row r="31">
          <cell r="F31" t="str">
            <v>LA VEGA</v>
          </cell>
        </row>
        <row r="32">
          <cell r="F32" t="str">
            <v>MONSEÑOR NOUEL</v>
          </cell>
        </row>
        <row r="33">
          <cell r="F33" t="str">
            <v>SÁNCHEZ RAMÍREZ</v>
          </cell>
        </row>
      </sheetData>
      <sheetData sheetId="8" refreshError="1"/>
      <sheetData sheetId="9" refreshError="1">
        <row r="5">
          <cell r="F5" t="str">
            <v>Anticipo Financiero</v>
          </cell>
        </row>
        <row r="6">
          <cell r="F6" t="str">
            <v>Venta de servicios</v>
          </cell>
        </row>
        <row r="7">
          <cell r="F7" t="str">
            <v>Recursos externos</v>
          </cell>
        </row>
        <row r="8">
          <cell r="F8" t="str">
            <v>Nómina</v>
          </cell>
        </row>
        <row r="16">
          <cell r="F16" t="str">
            <v>Electrodomésticos</v>
          </cell>
        </row>
        <row r="17">
          <cell r="F17" t="str">
            <v>Equipos de cómputo</v>
          </cell>
        </row>
        <row r="18">
          <cell r="F18" t="str">
            <v>Equipos de seguridad</v>
          </cell>
        </row>
        <row r="19">
          <cell r="F19" t="str">
            <v>Mantenimiento y reparación de equipos de transporte, tracción y elevación</v>
          </cell>
        </row>
        <row r="20">
          <cell r="F20" t="str">
            <v>Mantenimiento y reparación de equipos para computación</v>
          </cell>
        </row>
        <row r="21">
          <cell r="F21" t="str">
            <v>Mantenimiento y reparación de equipos sanitarios y de laboratorio</v>
          </cell>
        </row>
        <row r="22">
          <cell r="F22" t="str">
            <v>Mantenimiento y reparación de maquinarias y equipos</v>
          </cell>
        </row>
        <row r="23">
          <cell r="F23" t="str">
            <v>Mantenimiento y reparación de muebles y equipos de oficina</v>
          </cell>
        </row>
        <row r="24">
          <cell r="F24" t="str">
            <v>Muebles de alojamiento</v>
          </cell>
        </row>
        <row r="25">
          <cell r="F25" t="str">
            <v>Muebles de oficina y estantería</v>
          </cell>
        </row>
        <row r="26">
          <cell r="F26" t="str">
            <v>Otros equipos</v>
          </cell>
        </row>
        <row r="27">
          <cell r="F27" t="str">
            <v>Sistemas de aire acondicionado, calefacción y de refrigeración industrial y comercial</v>
          </cell>
        </row>
        <row r="28">
          <cell r="F28" t="str">
            <v>Automóviles y camiones</v>
          </cell>
        </row>
        <row r="29">
          <cell r="F29" t="str">
            <v>Carrocerías y remolques</v>
          </cell>
        </row>
        <row r="30">
          <cell r="F30" t="str">
            <v>Otros equipos de transporte</v>
          </cell>
        </row>
      </sheetData>
      <sheetData sheetId="10" refreshError="1">
        <row r="6">
          <cell r="B6" t="str">
            <v>LE.1 - Calidad en la prestación de los servicios de salud</v>
          </cell>
        </row>
        <row r="7">
          <cell r="B7" t="str">
            <v>LE.2 - Desarrollo de las redes integradas de servicios de salud fundamentada en el Modelo de Atención</v>
          </cell>
        </row>
        <row r="8">
          <cell r="B8" t="str">
            <v>LE.3 - Fortalecimiento de la gestión y desarrollo de los recursos humanos</v>
          </cell>
        </row>
        <row r="9">
          <cell r="B9" t="str">
            <v>LE.4 - Fortalecimiento Institucional</v>
          </cell>
        </row>
      </sheetData>
      <sheetData sheetId="11" refreshError="1">
        <row r="3">
          <cell r="B3">
            <v>2021</v>
          </cell>
        </row>
        <row r="4">
          <cell r="B4">
            <v>2022</v>
          </cell>
        </row>
        <row r="5">
          <cell r="B5">
            <v>2023</v>
          </cell>
        </row>
        <row r="6">
          <cell r="B6">
            <v>2024</v>
          </cell>
        </row>
        <row r="10">
          <cell r="B10" t="str">
            <v>SNS - Dirección Central</v>
          </cell>
        </row>
        <row r="11">
          <cell r="B11" t="str">
            <v>R0 - SRS Metropolitano</v>
          </cell>
          <cell r="D11" t="str">
            <v>Almacen</v>
          </cell>
          <cell r="G11" t="str">
            <v>Compra</v>
          </cell>
        </row>
        <row r="12">
          <cell r="B12" t="str">
            <v>R1 - SRS Valdesia</v>
          </cell>
          <cell r="D12" t="str">
            <v>Centro Primer Nivel</v>
          </cell>
          <cell r="G12" t="str">
            <v>Alquiler</v>
          </cell>
        </row>
        <row r="13">
          <cell r="B13" t="str">
            <v>R2 - SRS Norcentral</v>
          </cell>
          <cell r="D13" t="str">
            <v>Centro Diagnóstico</v>
          </cell>
          <cell r="G13" t="str">
            <v>Reparación</v>
          </cell>
        </row>
        <row r="14">
          <cell r="B14" t="str">
            <v>R3 - SRS Nordeste</v>
          </cell>
          <cell r="D14" t="str">
            <v>Gerencia de Área</v>
          </cell>
          <cell r="G14" t="str">
            <v>Mantenimiento</v>
          </cell>
        </row>
        <row r="15">
          <cell r="B15" t="str">
            <v>R4 - SRS Enriquillo</v>
          </cell>
          <cell r="D15" t="str">
            <v>Hospital</v>
          </cell>
        </row>
        <row r="16">
          <cell r="B16" t="str">
            <v>R5 - SRS Este</v>
          </cell>
          <cell r="D16" t="str">
            <v>SRS</v>
          </cell>
        </row>
        <row r="17">
          <cell r="B17" t="str">
            <v>R6 - SRS El Valle</v>
          </cell>
        </row>
        <row r="18">
          <cell r="B18" t="str">
            <v>R7 - SRS Cibao Occidental</v>
          </cell>
        </row>
        <row r="19">
          <cell r="B19" t="str">
            <v>R8 - SRS Cibao Central</v>
          </cell>
          <cell r="G19" t="str">
            <v>Alquiler de edicficio</v>
          </cell>
        </row>
        <row r="20">
          <cell r="G20" t="str">
            <v>Obras menores en edificaciones</v>
          </cell>
        </row>
        <row r="21">
          <cell r="G21" t="str">
            <v>Edificaciones no residenciales</v>
          </cell>
        </row>
        <row r="22">
          <cell r="G22" t="str">
            <v>Instalaciones eléctricas</v>
          </cell>
        </row>
        <row r="23">
          <cell r="G23" t="str">
            <v>Servicios de pinturas y derivados con fines de higienes y embellecimiento</v>
          </cell>
        </row>
        <row r="24">
          <cell r="G24" t="str">
            <v>Mantenimiento y reparación de obras civiles en instalaciones vacias</v>
          </cell>
        </row>
        <row r="187">
          <cell r="B187" t="str">
            <v>Informe</v>
          </cell>
        </row>
        <row r="188">
          <cell r="B188" t="str">
            <v>Listado de participación</v>
          </cell>
        </row>
        <row r="189">
          <cell r="B189" t="str">
            <v>Fotos</v>
          </cell>
        </row>
        <row r="190">
          <cell r="B190" t="str">
            <v>Agenda</v>
          </cell>
        </row>
        <row r="191">
          <cell r="B191" t="str">
            <v>Plan</v>
          </cell>
        </row>
        <row r="192">
          <cell r="B192" t="str">
            <v>Protocolo</v>
          </cell>
        </row>
        <row r="193">
          <cell r="B193" t="str">
            <v>Manual</v>
          </cell>
        </row>
        <row r="194">
          <cell r="B194" t="str">
            <v>Resolución</v>
          </cell>
        </row>
        <row r="195">
          <cell r="B195" t="str">
            <v>Boletin</v>
          </cell>
        </row>
        <row r="196">
          <cell r="B196" t="str">
            <v>Reporte</v>
          </cell>
        </row>
        <row r="197">
          <cell r="B197" t="str">
            <v>Minuta</v>
          </cell>
        </row>
        <row r="198">
          <cell r="B198" t="str">
            <v>Hoja de supervisión</v>
          </cell>
        </row>
        <row r="199">
          <cell r="B199" t="str">
            <v>Inventario</v>
          </cell>
        </row>
        <row r="200">
          <cell r="B200" t="str">
            <v>Reglamento</v>
          </cell>
        </row>
        <row r="201">
          <cell r="B201" t="str">
            <v>Memoria</v>
          </cell>
        </row>
        <row r="202">
          <cell r="B202" t="str">
            <v>Encuesta</v>
          </cell>
        </row>
        <row r="203">
          <cell r="B203" t="str">
            <v>Registro Digital</v>
          </cell>
        </row>
        <row r="204">
          <cell r="B204" t="str">
            <v>Base de datos</v>
          </cell>
        </row>
        <row r="205">
          <cell r="B205" t="str">
            <v>Otros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a28" displayName="Tabla28" ref="B9:Z272" totalsRowCount="1" headerRowDxfId="52" dataDxfId="51" totalsRowDxfId="50">
  <autoFilter ref="B9:Z271"/>
  <sortState ref="B240:Z267">
    <sortCondition ref="H9:H267"/>
  </sortState>
  <tableColumns count="25">
    <tableColumn id="1" name="ID_Dependendencia" dataDxfId="48" totalsRowDxfId="49">
      <calculatedColumnFormula>IF(Tabla28[[#This Row],[Productos ]]="","",CONCATENATE(Tabla28[[#This Row],[POA]],".",Tabla28[[#This Row],[SRS]],".",Tabla28[[#This Row],[AREA]],".",Tabla28[[#This Row],[TIPO]]))</calculatedColumnFormula>
    </tableColumn>
    <tableColumn id="4" name="POA" dataDxfId="46" totalsRowDxfId="47"/>
    <tableColumn id="24" name="SRS" dataDxfId="44" totalsRowDxfId="45"/>
    <tableColumn id="25" name="AREA" dataDxfId="42" totalsRowDxfId="43"/>
    <tableColumn id="26" name="TIPO" dataDxfId="40" totalsRowDxfId="41">
      <calculatedColumnFormula>IF(Tabla28[[#This Row],[Productos ]]="","",'[1]Formulario PPGR1 '!#REF!)</calculatedColumnFormula>
    </tableColumn>
    <tableColumn id="2" name="Productos " dataDxfId="38" totalsRowDxfId="39"/>
    <tableColumn id="3" name="Código" dataDxfId="36" totalsRowDxfId="37"/>
    <tableColumn id="23" name="Actividades Programables Presupuestables" dataDxfId="34" totalsRowDxfId="35"/>
    <tableColumn id="5" name="Ene" totalsRowFunction="sum" dataDxfId="32" totalsRowDxfId="33"/>
    <tableColumn id="6" name="Feb" totalsRowFunction="sum" dataDxfId="30" totalsRowDxfId="31"/>
    <tableColumn id="7" name="Mar" totalsRowFunction="sum" dataDxfId="28" totalsRowDxfId="29"/>
    <tableColumn id="8" name="Abr" totalsRowFunction="sum" dataDxfId="26" totalsRowDxfId="27"/>
    <tableColumn id="9" name="May" totalsRowFunction="sum" dataDxfId="24" totalsRowDxfId="25"/>
    <tableColumn id="10" name="Jun" totalsRowFunction="sum" dataDxfId="22" totalsRowDxfId="23"/>
    <tableColumn id="11" name="Jul" totalsRowFunction="sum" dataDxfId="20" totalsRowDxfId="21"/>
    <tableColumn id="12" name="Ago" totalsRowFunction="sum" dataDxfId="18" totalsRowDxfId="19"/>
    <tableColumn id="13" name="Sep" totalsRowFunction="sum" dataDxfId="16" totalsRowDxfId="17"/>
    <tableColumn id="14" name="Oct" totalsRowFunction="sum" dataDxfId="14" totalsRowDxfId="15"/>
    <tableColumn id="15" name="Nov" totalsRowFunction="sum" dataDxfId="12" totalsRowDxfId="13"/>
    <tableColumn id="16" name="Dic" totalsRowFunction="sum" dataDxfId="10" totalsRowDxfId="11"/>
    <tableColumn id="17" name="Total de Acciones " totalsRowFunction="sum" dataDxfId="8" totalsRowDxfId="9">
      <calculatedColumnFormula>SUM(Tabla28[[#This Row],[Ene]:[Dic]])</calculatedColumnFormula>
    </tableColumn>
    <tableColumn id="18" name="Medio de Verificación 1" dataDxfId="6" totalsRowDxfId="7"/>
    <tableColumn id="19" name="Medio de Verificación 2" dataDxfId="4" totalsRowDxfId="5"/>
    <tableColumn id="20" name="Medio de Verificación 3" dataDxfId="2" totalsRowDxfId="3"/>
    <tableColumn id="22" name="Responsable " dataDxfId="0" totalsRowDxfId="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5"/>
  <dimension ref="B2:BB273"/>
  <sheetViews>
    <sheetView showGridLines="0" tabSelected="1" view="pageBreakPreview" topLeftCell="H10" zoomScale="80" zoomScaleNormal="90" zoomScaleSheetLayoutView="80" workbookViewId="0">
      <selection activeCell="I93" sqref="I93"/>
    </sheetView>
  </sheetViews>
  <sheetFormatPr baseColWidth="10" defaultColWidth="11.42578125" defaultRowHeight="12.75" x14ac:dyDescent="0.2"/>
  <cols>
    <col min="1" max="1" width="5.42578125" style="1" customWidth="1" collapsed="1"/>
    <col min="2" max="6" width="5.42578125" style="1" hidden="1" customWidth="1" collapsed="1"/>
    <col min="7" max="7" width="39" style="1" customWidth="1" collapsed="1"/>
    <col min="8" max="8" width="17.85546875" style="6" customWidth="1" collapsed="1"/>
    <col min="9" max="9" width="36.42578125" style="6" customWidth="1" collapsed="1"/>
    <col min="10" max="10" width="5.85546875" style="6" customWidth="1" collapsed="1"/>
    <col min="11" max="11" width="6.28515625" style="6" customWidth="1" collapsed="1"/>
    <col min="12" max="12" width="5.7109375" style="6" customWidth="1" collapsed="1"/>
    <col min="13" max="13" width="5.85546875" style="6" customWidth="1" collapsed="1"/>
    <col min="14" max="14" width="6.140625" style="6" customWidth="1" collapsed="1"/>
    <col min="15" max="15" width="5.85546875" style="6" customWidth="1" collapsed="1"/>
    <col min="16" max="16" width="5.140625" style="6" customWidth="1" collapsed="1"/>
    <col min="17" max="17" width="5.7109375" style="6" customWidth="1" collapsed="1"/>
    <col min="18" max="18" width="5.5703125" style="6" customWidth="1" collapsed="1"/>
    <col min="19" max="19" width="5" style="6" customWidth="1" collapsed="1"/>
    <col min="20" max="20" width="5.42578125" style="6" customWidth="1" collapsed="1"/>
    <col min="21" max="21" width="5.140625" style="5" customWidth="1" collapsed="1"/>
    <col min="22" max="22" width="19.85546875" style="4" customWidth="1" collapsed="1"/>
    <col min="23" max="23" width="13.140625" style="4" customWidth="1" collapsed="1"/>
    <col min="24" max="24" width="13.5703125" style="4" customWidth="1" collapsed="1"/>
    <col min="25" max="25" width="12.5703125" style="3" customWidth="1" collapsed="1"/>
    <col min="26" max="26" width="26.5703125" style="2" customWidth="1" collapsed="1"/>
    <col min="27" max="53" width="11.42578125" style="2" collapsed="1"/>
    <col min="54" max="16384" width="11.42578125" style="1" collapsed="1"/>
  </cols>
  <sheetData>
    <row r="2" spans="2:54" x14ac:dyDescent="0.2">
      <c r="H2" s="54" t="str">
        <f>'[1]Formulario PPGR1 '!G2</f>
        <v>Servicio Nacional de Salud</v>
      </c>
    </row>
    <row r="3" spans="2:54" x14ac:dyDescent="0.2">
      <c r="H3" s="54" t="str">
        <f>'[1]Formulario PPGR1 '!G3</f>
        <v>Dirección de Planificación y Desarrollo</v>
      </c>
      <c r="Z3" s="55" t="str">
        <f>IF('[1]Formulario PPGR1 '!$M$3="SNS - Dirección Central","ls_Departamento","Ls_DepartamentosSRS")</f>
        <v>Ls_DepartamentosSRS</v>
      </c>
    </row>
    <row r="4" spans="2:54" x14ac:dyDescent="0.2">
      <c r="H4" s="54" t="str">
        <f>+'[1]Formulario PPGR1 '!G4</f>
        <v xml:space="preserve">Plan Operativo Anual </v>
      </c>
    </row>
    <row r="5" spans="2:54" x14ac:dyDescent="0.2">
      <c r="H5" s="54" t="s">
        <v>669</v>
      </c>
    </row>
    <row r="6" spans="2:54" x14ac:dyDescent="0.2">
      <c r="H6" s="54" t="s">
        <v>668</v>
      </c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53"/>
    </row>
    <row r="8" spans="2:54" s="51" customFormat="1" x14ac:dyDescent="0.25"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</row>
    <row r="9" spans="2:54" s="6" customFormat="1" ht="51" x14ac:dyDescent="0.2">
      <c r="B9" s="50" t="s">
        <v>667</v>
      </c>
      <c r="C9" s="49" t="s">
        <v>666</v>
      </c>
      <c r="D9" s="49" t="s">
        <v>665</v>
      </c>
      <c r="E9" s="49" t="s">
        <v>664</v>
      </c>
      <c r="F9" s="48" t="s">
        <v>663</v>
      </c>
      <c r="G9" s="47" t="s">
        <v>662</v>
      </c>
      <c r="H9" s="47" t="s">
        <v>661</v>
      </c>
      <c r="I9" s="47" t="s">
        <v>660</v>
      </c>
      <c r="J9" s="47" t="s">
        <v>659</v>
      </c>
      <c r="K9" s="47" t="s">
        <v>658</v>
      </c>
      <c r="L9" s="47" t="s">
        <v>657</v>
      </c>
      <c r="M9" s="47" t="s">
        <v>656</v>
      </c>
      <c r="N9" s="47" t="s">
        <v>655</v>
      </c>
      <c r="O9" s="47" t="s">
        <v>654</v>
      </c>
      <c r="P9" s="47" t="s">
        <v>653</v>
      </c>
      <c r="Q9" s="47" t="s">
        <v>652</v>
      </c>
      <c r="R9" s="47" t="s">
        <v>651</v>
      </c>
      <c r="S9" s="47" t="s">
        <v>650</v>
      </c>
      <c r="T9" s="47" t="s">
        <v>649</v>
      </c>
      <c r="U9" s="47" t="s">
        <v>648</v>
      </c>
      <c r="V9" s="47" t="s">
        <v>647</v>
      </c>
      <c r="W9" s="47" t="s">
        <v>646</v>
      </c>
      <c r="X9" s="47" t="s">
        <v>645</v>
      </c>
      <c r="Y9" s="47" t="s">
        <v>644</v>
      </c>
      <c r="Z9" s="47" t="s">
        <v>643</v>
      </c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</row>
    <row r="10" spans="2:54" s="6" customFormat="1" ht="38.25" x14ac:dyDescent="0.2">
      <c r="B10" s="19" t="e">
        <f>IF(Tabla28[[#This Row],[Productos ]]="","",CONCATENATE(Tabla28[[#This Row],[POA]],".",Tabla28[[#This Row],[SRS]],".",Tabla28[[#This Row],[AREA]],".",Tabla28[[#This Row],[TIPO]]))</f>
        <v>#REF!</v>
      </c>
      <c r="C10" s="19" t="e">
        <f>IF(Tabla28[[#This Row],[Productos ]]="","",'[1]Formulario PPGR1 '!#REF!)</f>
        <v>#REF!</v>
      </c>
      <c r="D10" s="19" t="e">
        <f>IF(Tabla28[[#This Row],[Productos ]]="","",'[1]Formulario PPGR1 '!#REF!)</f>
        <v>#REF!</v>
      </c>
      <c r="E10" s="19" t="e">
        <f>IF(Tabla28[[#This Row],[Productos ]]="","",'[1]Formulario PPGR1 '!#REF!)</f>
        <v>#REF!</v>
      </c>
      <c r="F10" s="19" t="e">
        <f>IF(Tabla28[[#This Row],[Productos ]]="","",'[1]Formulario PPGR1 '!#REF!)</f>
        <v>#REF!</v>
      </c>
      <c r="G10" s="15" t="s">
        <v>642</v>
      </c>
      <c r="H10" s="15" t="s">
        <v>641</v>
      </c>
      <c r="I10" s="15" t="s">
        <v>640</v>
      </c>
      <c r="J10" s="18"/>
      <c r="K10" s="18">
        <v>1</v>
      </c>
      <c r="L10" s="18"/>
      <c r="M10" s="18">
        <v>1</v>
      </c>
      <c r="N10" s="18"/>
      <c r="O10" s="18">
        <v>1</v>
      </c>
      <c r="P10" s="18"/>
      <c r="Q10" s="18">
        <v>1</v>
      </c>
      <c r="R10" s="18"/>
      <c r="S10" s="18">
        <v>1</v>
      </c>
      <c r="T10" s="18"/>
      <c r="U10" s="18"/>
      <c r="V10" s="17">
        <f>SUM(Tabla28[[#This Row],[Ene]:[Dic]])</f>
        <v>5</v>
      </c>
      <c r="W10" s="16" t="s">
        <v>6</v>
      </c>
      <c r="X10" s="16" t="s">
        <v>115</v>
      </c>
      <c r="Y10" s="15"/>
      <c r="Z10" s="14" t="s">
        <v>626</v>
      </c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</row>
    <row r="11" spans="2:54" s="6" customFormat="1" ht="38.25" x14ac:dyDescent="0.2">
      <c r="B11" s="19" t="str">
        <f>IF(Tabla28[[#This Row],[Productos ]]="","",CONCATENATE(Tabla28[[#This Row],[POA]],".",Tabla28[[#This Row],[SRS]],".",Tabla28[[#This Row],[AREA]],".",Tabla28[[#This Row],[TIPO]]))</f>
        <v/>
      </c>
      <c r="C11" s="19" t="str">
        <f>IF(Tabla28[[#This Row],[Productos ]]="","",'[1]Formulario PPGR1 '!#REF!)</f>
        <v/>
      </c>
      <c r="D11" s="19" t="str">
        <f>IF(Tabla28[[#This Row],[Productos ]]="","",'[1]Formulario PPGR1 '!#REF!)</f>
        <v/>
      </c>
      <c r="E11" s="19" t="str">
        <f>IF(Tabla28[[#This Row],[Productos ]]="","",'[1]Formulario PPGR1 '!#REF!)</f>
        <v/>
      </c>
      <c r="F11" s="19" t="str">
        <f>IF(Tabla28[[#This Row],[Productos ]]="","",'[1]Formulario PPGR1 '!#REF!)</f>
        <v/>
      </c>
      <c r="G11" s="15"/>
      <c r="H11" s="15" t="s">
        <v>639</v>
      </c>
      <c r="I11" s="15" t="s">
        <v>638</v>
      </c>
      <c r="J11" s="18"/>
      <c r="K11" s="18"/>
      <c r="L11" s="18">
        <v>1</v>
      </c>
      <c r="M11" s="18"/>
      <c r="N11" s="18"/>
      <c r="O11" s="18">
        <v>1</v>
      </c>
      <c r="P11" s="18"/>
      <c r="Q11" s="18"/>
      <c r="R11" s="18">
        <v>1</v>
      </c>
      <c r="S11" s="18"/>
      <c r="T11" s="18"/>
      <c r="U11" s="18"/>
      <c r="V11" s="17">
        <f>SUM(Tabla28[[#This Row],[Ene]:[Dic]])</f>
        <v>3</v>
      </c>
      <c r="W11" s="16" t="s">
        <v>6</v>
      </c>
      <c r="X11" s="16" t="s">
        <v>5</v>
      </c>
      <c r="Y11" s="15"/>
      <c r="Z11" s="14" t="s">
        <v>626</v>
      </c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</row>
    <row r="12" spans="2:54" s="6" customFormat="1" ht="25.5" x14ac:dyDescent="0.2">
      <c r="B12" s="19" t="str">
        <f>IF(Tabla28[[#This Row],[Productos ]]="","",CONCATENATE(Tabla28[[#This Row],[POA]],".",Tabla28[[#This Row],[SRS]],".",Tabla28[[#This Row],[AREA]],".",Tabla28[[#This Row],[TIPO]]))</f>
        <v/>
      </c>
      <c r="C12" s="19" t="str">
        <f>IF(Tabla28[[#This Row],[Productos ]]="","",'[1]Formulario PPGR1 '!#REF!)</f>
        <v/>
      </c>
      <c r="D12" s="19" t="str">
        <f>IF(Tabla28[[#This Row],[Productos ]]="","",'[1]Formulario PPGR1 '!#REF!)</f>
        <v/>
      </c>
      <c r="E12" s="19" t="str">
        <f>IF(Tabla28[[#This Row],[Productos ]]="","",'[1]Formulario PPGR1 '!#REF!)</f>
        <v/>
      </c>
      <c r="F12" s="19" t="str">
        <f>IF(Tabla28[[#This Row],[Productos ]]="","",'[1]Formulario PPGR1 '!#REF!)</f>
        <v/>
      </c>
      <c r="G12" s="15"/>
      <c r="H12" s="15" t="s">
        <v>637</v>
      </c>
      <c r="I12" s="15" t="s">
        <v>636</v>
      </c>
      <c r="J12" s="18">
        <v>1</v>
      </c>
      <c r="K12" s="18">
        <v>1</v>
      </c>
      <c r="L12" s="18">
        <v>1</v>
      </c>
      <c r="M12" s="18">
        <v>1</v>
      </c>
      <c r="N12" s="18">
        <v>1</v>
      </c>
      <c r="O12" s="18">
        <v>1</v>
      </c>
      <c r="P12" s="18">
        <v>1</v>
      </c>
      <c r="Q12" s="18">
        <v>1</v>
      </c>
      <c r="R12" s="18">
        <v>1</v>
      </c>
      <c r="S12" s="18">
        <v>1</v>
      </c>
      <c r="T12" s="18">
        <v>1</v>
      </c>
      <c r="U12" s="18"/>
      <c r="V12" s="17">
        <f>SUM(Tabla28[[#This Row],[Ene]:[Dic]])</f>
        <v>11</v>
      </c>
      <c r="W12" s="16" t="s">
        <v>2</v>
      </c>
      <c r="X12" s="16"/>
      <c r="Y12" s="15"/>
      <c r="Z12" s="14" t="s">
        <v>626</v>
      </c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</row>
    <row r="13" spans="2:54" s="6" customFormat="1" ht="38.25" x14ac:dyDescent="0.2">
      <c r="B13" s="19" t="str">
        <f>IF(Tabla28[[#This Row],[Productos ]]="","",CONCATENATE(Tabla28[[#This Row],[POA]],".",Tabla28[[#This Row],[SRS]],".",Tabla28[[#This Row],[AREA]],".",Tabla28[[#This Row],[TIPO]]))</f>
        <v/>
      </c>
      <c r="C13" s="19" t="str">
        <f>IF(Tabla28[[#This Row],[Productos ]]="","",'[1]Formulario PPGR1 '!#REF!)</f>
        <v/>
      </c>
      <c r="D13" s="19" t="str">
        <f>IF(Tabla28[[#This Row],[Productos ]]="","",'[1]Formulario PPGR1 '!#REF!)</f>
        <v/>
      </c>
      <c r="E13" s="19" t="str">
        <f>IF(Tabla28[[#This Row],[Productos ]]="","",'[1]Formulario PPGR1 '!#REF!)</f>
        <v/>
      </c>
      <c r="F13" s="19" t="str">
        <f>IF(Tabla28[[#This Row],[Productos ]]="","",'[1]Formulario PPGR1 '!#REF!)</f>
        <v/>
      </c>
      <c r="G13" s="15"/>
      <c r="H13" s="15" t="s">
        <v>635</v>
      </c>
      <c r="I13" s="15" t="s">
        <v>634</v>
      </c>
      <c r="J13" s="18"/>
      <c r="K13" s="18"/>
      <c r="L13" s="18">
        <v>1</v>
      </c>
      <c r="M13" s="18"/>
      <c r="N13" s="18">
        <v>1</v>
      </c>
      <c r="O13" s="18"/>
      <c r="P13" s="18">
        <v>1</v>
      </c>
      <c r="Q13" s="18"/>
      <c r="R13" s="18">
        <v>1</v>
      </c>
      <c r="S13" s="18"/>
      <c r="T13" s="18">
        <v>1</v>
      </c>
      <c r="U13" s="18"/>
      <c r="V13" s="17">
        <f>SUM(Tabla28[[#This Row],[Ene]:[Dic]])</f>
        <v>5</v>
      </c>
      <c r="W13" s="16" t="s">
        <v>49</v>
      </c>
      <c r="X13" s="16"/>
      <c r="Y13" s="15"/>
      <c r="Z13" s="14" t="s">
        <v>626</v>
      </c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</row>
    <row r="14" spans="2:54" s="6" customFormat="1" ht="25.5" x14ac:dyDescent="0.2">
      <c r="B14" s="19" t="str">
        <f>IF(Tabla28[[#This Row],[Productos ]]="","",CONCATENATE(Tabla28[[#This Row],[POA]],".",Tabla28[[#This Row],[SRS]],".",Tabla28[[#This Row],[AREA]],".",Tabla28[[#This Row],[TIPO]]))</f>
        <v/>
      </c>
      <c r="C14" s="19" t="str">
        <f>IF(Tabla28[[#This Row],[Productos ]]="","",'[1]Formulario PPGR1 '!#REF!)</f>
        <v/>
      </c>
      <c r="D14" s="19" t="str">
        <f>IF(Tabla28[[#This Row],[Productos ]]="","",'[1]Formulario PPGR1 '!#REF!)</f>
        <v/>
      </c>
      <c r="E14" s="19" t="str">
        <f>IF(Tabla28[[#This Row],[Productos ]]="","",'[1]Formulario PPGR1 '!#REF!)</f>
        <v/>
      </c>
      <c r="F14" s="19" t="str">
        <f>IF(Tabla28[[#This Row],[Productos ]]="","",'[1]Formulario PPGR1 '!#REF!)</f>
        <v/>
      </c>
      <c r="G14" s="15"/>
      <c r="H14" s="15" t="s">
        <v>633</v>
      </c>
      <c r="I14" s="15" t="s">
        <v>632</v>
      </c>
      <c r="J14" s="18"/>
      <c r="K14" s="18"/>
      <c r="L14" s="18"/>
      <c r="M14" s="18"/>
      <c r="N14" s="18"/>
      <c r="O14" s="18">
        <v>1</v>
      </c>
      <c r="P14" s="18"/>
      <c r="Q14" s="18"/>
      <c r="R14" s="18"/>
      <c r="S14" s="18"/>
      <c r="T14" s="18"/>
      <c r="U14" s="18"/>
      <c r="V14" s="17">
        <f>SUM(Tabla28[[#This Row],[Ene]:[Dic]])</f>
        <v>1</v>
      </c>
      <c r="W14" s="16" t="s">
        <v>2</v>
      </c>
      <c r="X14" s="16"/>
      <c r="Y14" s="15"/>
      <c r="Z14" s="14" t="s">
        <v>626</v>
      </c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</row>
    <row r="15" spans="2:54" s="6" customFormat="1" ht="25.5" x14ac:dyDescent="0.2">
      <c r="B15" s="19" t="e">
        <f>IF(Tabla28[[#This Row],[Productos ]]="","",CONCATENATE(Tabla28[[#This Row],[POA]],".",Tabla28[[#This Row],[SRS]],".",Tabla28[[#This Row],[AREA]],".",Tabla28[[#This Row],[TIPO]]))</f>
        <v>#REF!</v>
      </c>
      <c r="C15" s="19" t="e">
        <f>IF(Tabla28[[#This Row],[Productos ]]="","",'[1]Formulario PPGR1 '!#REF!)</f>
        <v>#REF!</v>
      </c>
      <c r="D15" s="19" t="e">
        <f>IF(Tabla28[[#This Row],[Productos ]]="","",'[1]Formulario PPGR1 '!#REF!)</f>
        <v>#REF!</v>
      </c>
      <c r="E15" s="19" t="e">
        <f>IF(Tabla28[[#This Row],[Productos ]]="","",'[1]Formulario PPGR1 '!#REF!)</f>
        <v>#REF!</v>
      </c>
      <c r="F15" s="19" t="e">
        <f>IF(Tabla28[[#This Row],[Productos ]]="","",'[1]Formulario PPGR1 '!#REF!)</f>
        <v>#REF!</v>
      </c>
      <c r="G15" s="15" t="s">
        <v>631</v>
      </c>
      <c r="H15" s="15" t="s">
        <v>630</v>
      </c>
      <c r="I15" s="15" t="s">
        <v>629</v>
      </c>
      <c r="J15" s="18"/>
      <c r="K15" s="18"/>
      <c r="L15" s="18">
        <v>1</v>
      </c>
      <c r="M15" s="18"/>
      <c r="N15" s="18"/>
      <c r="O15" s="18"/>
      <c r="P15" s="18"/>
      <c r="Q15" s="18"/>
      <c r="R15" s="18"/>
      <c r="S15" s="18"/>
      <c r="T15" s="18"/>
      <c r="U15" s="18"/>
      <c r="V15" s="17">
        <f>SUM(Tabla28[[#This Row],[Ene]:[Dic]])</f>
        <v>1</v>
      </c>
      <c r="W15" s="16" t="s">
        <v>49</v>
      </c>
      <c r="X15" s="16"/>
      <c r="Y15" s="15"/>
      <c r="Z15" s="14" t="s">
        <v>626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</row>
    <row r="16" spans="2:54" s="6" customFormat="1" ht="51" x14ac:dyDescent="0.2">
      <c r="B16" s="19" t="str">
        <f>IF(Tabla28[[#This Row],[Productos ]]="","",CONCATENATE(Tabla28[[#This Row],[POA]],".",Tabla28[[#This Row],[SRS]],".",Tabla28[[#This Row],[AREA]],".",Tabla28[[#This Row],[TIPO]]))</f>
        <v/>
      </c>
      <c r="C16" s="19" t="str">
        <f>IF(Tabla28[[#This Row],[Productos ]]="","",'[1]Formulario PPGR1 '!#REF!)</f>
        <v/>
      </c>
      <c r="D16" s="19" t="str">
        <f>IF(Tabla28[[#This Row],[Productos ]]="","",'[1]Formulario PPGR1 '!#REF!)</f>
        <v/>
      </c>
      <c r="E16" s="19" t="str">
        <f>IF(Tabla28[[#This Row],[Productos ]]="","",'[1]Formulario PPGR1 '!#REF!)</f>
        <v/>
      </c>
      <c r="F16" s="19" t="str">
        <f>IF(Tabla28[[#This Row],[Productos ]]="","",'[1]Formulario PPGR1 '!#REF!)</f>
        <v/>
      </c>
      <c r="G16" s="15"/>
      <c r="H16" s="15" t="s">
        <v>628</v>
      </c>
      <c r="I16" s="15" t="s">
        <v>627</v>
      </c>
      <c r="J16" s="18">
        <v>1</v>
      </c>
      <c r="K16" s="18">
        <v>1</v>
      </c>
      <c r="L16" s="18">
        <v>1</v>
      </c>
      <c r="M16" s="18">
        <v>1</v>
      </c>
      <c r="N16" s="18">
        <v>1</v>
      </c>
      <c r="O16" s="18">
        <v>1</v>
      </c>
      <c r="P16" s="18">
        <v>1</v>
      </c>
      <c r="Q16" s="18">
        <v>1</v>
      </c>
      <c r="R16" s="18">
        <v>1</v>
      </c>
      <c r="S16" s="18">
        <v>1</v>
      </c>
      <c r="T16" s="18">
        <v>1</v>
      </c>
      <c r="U16" s="18">
        <v>1</v>
      </c>
      <c r="V16" s="17">
        <f>SUM(Tabla28[[#This Row],[Ene]:[Dic]])</f>
        <v>12</v>
      </c>
      <c r="W16" s="16" t="s">
        <v>49</v>
      </c>
      <c r="X16" s="16"/>
      <c r="Y16" s="15"/>
      <c r="Z16" s="14" t="s">
        <v>626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</row>
    <row r="17" spans="2:54" s="6" customFormat="1" ht="38.25" x14ac:dyDescent="0.2">
      <c r="B17" s="19" t="e">
        <f>IF(Tabla28[[#This Row],[Productos ]]="","",CONCATENATE(Tabla28[[#This Row],[POA]],".",Tabla28[[#This Row],[SRS]],".",Tabla28[[#This Row],[AREA]],".",Tabla28[[#This Row],[TIPO]]))</f>
        <v>#REF!</v>
      </c>
      <c r="C17" s="19" t="e">
        <f>IF(Tabla28[[#This Row],[Productos ]]="","",'[1]Formulario PPGR1 '!#REF!)</f>
        <v>#REF!</v>
      </c>
      <c r="D17" s="19" t="e">
        <f>IF(Tabla28[[#This Row],[Productos ]]="","",'[1]Formulario PPGR1 '!#REF!)</f>
        <v>#REF!</v>
      </c>
      <c r="E17" s="19" t="e">
        <f>IF(Tabla28[[#This Row],[Productos ]]="","",'[1]Formulario PPGR1 '!#REF!)</f>
        <v>#REF!</v>
      </c>
      <c r="F17" s="19" t="e">
        <f>IF(Tabla28[[#This Row],[Productos ]]="","",'[1]Formulario PPGR1 '!#REF!)</f>
        <v>#REF!</v>
      </c>
      <c r="G17" s="15" t="s">
        <v>625</v>
      </c>
      <c r="H17" s="15" t="s">
        <v>624</v>
      </c>
      <c r="I17" s="15" t="s">
        <v>623</v>
      </c>
      <c r="J17" s="18"/>
      <c r="K17" s="18"/>
      <c r="L17" s="18">
        <v>1</v>
      </c>
      <c r="M17" s="18"/>
      <c r="N17" s="18"/>
      <c r="O17" s="18"/>
      <c r="P17" s="18"/>
      <c r="Q17" s="18"/>
      <c r="R17" s="18"/>
      <c r="S17" s="18"/>
      <c r="T17" s="18"/>
      <c r="U17" s="18"/>
      <c r="V17" s="23">
        <f>SUM(Tabla28[[#This Row],[Ene]:[Dic]])</f>
        <v>1</v>
      </c>
      <c r="W17" s="16" t="s">
        <v>60</v>
      </c>
      <c r="X17" s="16"/>
      <c r="Y17" s="15"/>
      <c r="Z17" s="14" t="s">
        <v>616</v>
      </c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</row>
    <row r="18" spans="2:54" s="6" customFormat="1" ht="38.25" x14ac:dyDescent="0.2">
      <c r="B18" s="19" t="str">
        <f>IF(Tabla28[[#This Row],[Productos ]]="","",CONCATENATE(Tabla28[[#This Row],[POA]],".",Tabla28[[#This Row],[SRS]],".",Tabla28[[#This Row],[AREA]],".",Tabla28[[#This Row],[TIPO]]))</f>
        <v/>
      </c>
      <c r="C18" s="19" t="str">
        <f>IF(Tabla28[[#This Row],[Productos ]]="","",'[1]Formulario PPGR1 '!#REF!)</f>
        <v/>
      </c>
      <c r="D18" s="19" t="str">
        <f>IF(Tabla28[[#This Row],[Productos ]]="","",'[1]Formulario PPGR1 '!#REF!)</f>
        <v/>
      </c>
      <c r="E18" s="19" t="str">
        <f>IF(Tabla28[[#This Row],[Productos ]]="","",'[1]Formulario PPGR1 '!#REF!)</f>
        <v/>
      </c>
      <c r="F18" s="19" t="str">
        <f>IF(Tabla28[[#This Row],[Productos ]]="","",'[1]Formulario PPGR1 '!#REF!)</f>
        <v/>
      </c>
      <c r="G18" s="15"/>
      <c r="H18" s="15" t="s">
        <v>622</v>
      </c>
      <c r="I18" s="15" t="s">
        <v>621</v>
      </c>
      <c r="J18" s="18"/>
      <c r="K18" s="18"/>
      <c r="L18" s="18"/>
      <c r="M18" s="18"/>
      <c r="N18" s="18"/>
      <c r="O18" s="18">
        <v>1</v>
      </c>
      <c r="P18" s="18"/>
      <c r="Q18" s="18"/>
      <c r="R18" s="18">
        <v>1</v>
      </c>
      <c r="S18" s="18"/>
      <c r="T18" s="18"/>
      <c r="U18" s="18">
        <v>1</v>
      </c>
      <c r="V18" s="23">
        <f>SUM(Tabla28[[#This Row],[Ene]:[Dic]])</f>
        <v>3</v>
      </c>
      <c r="W18" s="16" t="s">
        <v>6</v>
      </c>
      <c r="X18" s="16" t="s">
        <v>5</v>
      </c>
      <c r="Y18" s="15"/>
      <c r="Z18" s="14" t="s">
        <v>616</v>
      </c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</row>
    <row r="19" spans="2:54" s="6" customFormat="1" ht="25.5" x14ac:dyDescent="0.2">
      <c r="B19" s="19" t="str">
        <f>IF(Tabla28[[#This Row],[Productos ]]="","",CONCATENATE(Tabla28[[#This Row],[POA]],".",Tabla28[[#This Row],[SRS]],".",Tabla28[[#This Row],[AREA]],".",Tabla28[[#This Row],[TIPO]]))</f>
        <v/>
      </c>
      <c r="C19" s="19" t="str">
        <f>IF(Tabla28[[#This Row],[Productos ]]="","",'[1]Formulario PPGR1 '!#REF!)</f>
        <v/>
      </c>
      <c r="D19" s="19" t="str">
        <f>IF(Tabla28[[#This Row],[Productos ]]="","",'[1]Formulario PPGR1 '!#REF!)</f>
        <v/>
      </c>
      <c r="E19" s="19" t="str">
        <f>IF(Tabla28[[#This Row],[Productos ]]="","",'[1]Formulario PPGR1 '!#REF!)</f>
        <v/>
      </c>
      <c r="F19" s="19" t="str">
        <f>IF(Tabla28[[#This Row],[Productos ]]="","",'[1]Formulario PPGR1 '!#REF!)</f>
        <v/>
      </c>
      <c r="G19" s="15"/>
      <c r="H19" s="15" t="s">
        <v>620</v>
      </c>
      <c r="I19" s="15" t="s">
        <v>619</v>
      </c>
      <c r="J19" s="18"/>
      <c r="K19" s="18"/>
      <c r="L19" s="18"/>
      <c r="M19" s="18">
        <v>1</v>
      </c>
      <c r="N19" s="18"/>
      <c r="O19" s="18"/>
      <c r="P19" s="18">
        <v>1</v>
      </c>
      <c r="Q19" s="18"/>
      <c r="R19" s="18"/>
      <c r="S19" s="18">
        <v>1</v>
      </c>
      <c r="T19" s="18"/>
      <c r="U19" s="18"/>
      <c r="V19" s="23">
        <f>SUM(Tabla28[[#This Row],[Ene]:[Dic]])</f>
        <v>3</v>
      </c>
      <c r="W19" s="16" t="s">
        <v>2</v>
      </c>
      <c r="X19" s="16" t="s">
        <v>6</v>
      </c>
      <c r="Y19" s="15"/>
      <c r="Z19" s="14" t="s">
        <v>616</v>
      </c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</row>
    <row r="20" spans="2:54" s="6" customFormat="1" ht="25.5" x14ac:dyDescent="0.2">
      <c r="B20" s="19" t="str">
        <f>IF(Tabla28[[#This Row],[Productos ]]="","",CONCATENATE(Tabla28[[#This Row],[POA]],".",Tabla28[[#This Row],[SRS]],".",Tabla28[[#This Row],[AREA]],".",Tabla28[[#This Row],[TIPO]]))</f>
        <v/>
      </c>
      <c r="C20" s="19" t="str">
        <f>IF(Tabla28[[#This Row],[Productos ]]="","",'[1]Formulario PPGR1 '!#REF!)</f>
        <v/>
      </c>
      <c r="D20" s="19" t="str">
        <f>IF(Tabla28[[#This Row],[Productos ]]="","",'[1]Formulario PPGR1 '!#REF!)</f>
        <v/>
      </c>
      <c r="E20" s="19" t="str">
        <f>IF(Tabla28[[#This Row],[Productos ]]="","",'[1]Formulario PPGR1 '!#REF!)</f>
        <v/>
      </c>
      <c r="F20" s="19" t="str">
        <f>IF(Tabla28[[#This Row],[Productos ]]="","",'[1]Formulario PPGR1 '!#REF!)</f>
        <v/>
      </c>
      <c r="G20" s="15"/>
      <c r="H20" s="15" t="s">
        <v>618</v>
      </c>
      <c r="I20" s="15" t="s">
        <v>617</v>
      </c>
      <c r="J20" s="18"/>
      <c r="K20" s="18"/>
      <c r="L20" s="18"/>
      <c r="M20" s="18">
        <v>1</v>
      </c>
      <c r="N20" s="18"/>
      <c r="O20" s="18"/>
      <c r="P20" s="18">
        <v>1</v>
      </c>
      <c r="Q20" s="18"/>
      <c r="R20" s="18"/>
      <c r="S20" s="18">
        <v>1</v>
      </c>
      <c r="T20" s="18"/>
      <c r="U20" s="18"/>
      <c r="V20" s="23">
        <f>SUM(Tabla28[[#This Row],[Ene]:[Dic]])</f>
        <v>3</v>
      </c>
      <c r="W20" s="16" t="s">
        <v>2</v>
      </c>
      <c r="X20" s="16" t="s">
        <v>6</v>
      </c>
      <c r="Y20" s="15"/>
      <c r="Z20" s="14" t="s">
        <v>616</v>
      </c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</row>
    <row r="21" spans="2:54" s="6" customFormat="1" ht="38.25" x14ac:dyDescent="0.2">
      <c r="B21" s="19" t="e">
        <f>IF(Tabla28[[#This Row],[Productos ]]="","",CONCATENATE(Tabla28[[#This Row],[POA]],".",Tabla28[[#This Row],[SRS]],".",Tabla28[[#This Row],[AREA]],".",Tabla28[[#This Row],[TIPO]]))</f>
        <v>#REF!</v>
      </c>
      <c r="C21" s="19"/>
      <c r="D21" s="19"/>
      <c r="E21" s="19"/>
      <c r="F21" s="19" t="e">
        <f>IF(Tabla28[[#This Row],[Productos ]]="","",'[1]Formulario PPGR1 '!#REF!)</f>
        <v>#REF!</v>
      </c>
      <c r="G21" s="15" t="s">
        <v>615</v>
      </c>
      <c r="H21" s="15" t="s">
        <v>614</v>
      </c>
      <c r="I21" s="15" t="s">
        <v>613</v>
      </c>
      <c r="J21" s="18">
        <v>1</v>
      </c>
      <c r="K21" s="18"/>
      <c r="L21" s="18"/>
      <c r="M21" s="18">
        <v>1</v>
      </c>
      <c r="N21" s="18"/>
      <c r="O21" s="18"/>
      <c r="P21" s="18">
        <v>1</v>
      </c>
      <c r="Q21" s="18"/>
      <c r="R21" s="18"/>
      <c r="S21" s="18">
        <v>1</v>
      </c>
      <c r="T21" s="18"/>
      <c r="U21" s="18"/>
      <c r="V21" s="23">
        <f>SUM(Tabla28[[#This Row],[Ene]:[Dic]])</f>
        <v>4</v>
      </c>
      <c r="W21" s="16" t="s">
        <v>612</v>
      </c>
      <c r="X21" s="16"/>
      <c r="Y21" s="15"/>
      <c r="Z21" s="21" t="s">
        <v>601</v>
      </c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</row>
    <row r="22" spans="2:54" s="6" customFormat="1" ht="51" x14ac:dyDescent="0.2">
      <c r="B22" s="19" t="str">
        <f>IF(Tabla28[[#This Row],[Productos ]]="","",CONCATENATE(Tabla28[[#This Row],[POA]],".",Tabla28[[#This Row],[SRS]],".",Tabla28[[#This Row],[AREA]],".",Tabla28[[#This Row],[TIPO]]))</f>
        <v/>
      </c>
      <c r="C22" s="19"/>
      <c r="D22" s="19"/>
      <c r="E22" s="19"/>
      <c r="F22" s="19" t="str">
        <f>IF(Tabla28[[#This Row],[Productos ]]="","",'[1]Formulario PPGR1 '!#REF!)</f>
        <v/>
      </c>
      <c r="G22" s="15"/>
      <c r="H22" s="15" t="s">
        <v>611</v>
      </c>
      <c r="I22" s="15" t="s">
        <v>610</v>
      </c>
      <c r="J22" s="18"/>
      <c r="K22" s="18">
        <v>4</v>
      </c>
      <c r="L22" s="18">
        <v>5</v>
      </c>
      <c r="M22" s="18"/>
      <c r="N22" s="18"/>
      <c r="O22" s="18"/>
      <c r="P22" s="18"/>
      <c r="Q22" s="18"/>
      <c r="R22" s="18"/>
      <c r="S22" s="18"/>
      <c r="T22" s="18"/>
      <c r="U22" s="18"/>
      <c r="V22" s="23">
        <f>SUM(Tabla28[[#This Row],[Ene]:[Dic]])</f>
        <v>9</v>
      </c>
      <c r="W22" s="16" t="s">
        <v>6</v>
      </c>
      <c r="X22" s="16" t="s">
        <v>5</v>
      </c>
      <c r="Y22" s="15"/>
      <c r="Z22" s="21" t="s">
        <v>601</v>
      </c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</row>
    <row r="23" spans="2:54" s="6" customFormat="1" ht="38.25" x14ac:dyDescent="0.2">
      <c r="B23" s="19" t="str">
        <f>IF(Tabla28[[#This Row],[Productos ]]="","",CONCATENATE(Tabla28[[#This Row],[POA]],".",Tabla28[[#This Row],[SRS]],".",Tabla28[[#This Row],[AREA]],".",Tabla28[[#This Row],[TIPO]]))</f>
        <v/>
      </c>
      <c r="C23" s="19"/>
      <c r="D23" s="19"/>
      <c r="E23" s="19"/>
      <c r="F23" s="19" t="str">
        <f>IF(Tabla28[[#This Row],[Productos ]]="","",'[1]Formulario PPGR1 '!#REF!)</f>
        <v/>
      </c>
      <c r="G23" s="15"/>
      <c r="H23" s="15" t="s">
        <v>609</v>
      </c>
      <c r="I23" s="15" t="s">
        <v>608</v>
      </c>
      <c r="J23" s="18"/>
      <c r="K23" s="18"/>
      <c r="L23" s="18"/>
      <c r="M23" s="18">
        <v>5</v>
      </c>
      <c r="N23" s="18">
        <v>4</v>
      </c>
      <c r="O23" s="18"/>
      <c r="P23" s="18"/>
      <c r="Q23" s="18"/>
      <c r="R23" s="18"/>
      <c r="S23" s="18"/>
      <c r="T23" s="18"/>
      <c r="U23" s="18"/>
      <c r="V23" s="23">
        <f>SUM(Tabla28[[#This Row],[Ene]:[Dic]])</f>
        <v>9</v>
      </c>
      <c r="W23" s="16" t="s">
        <v>6</v>
      </c>
      <c r="X23" s="16" t="s">
        <v>5</v>
      </c>
      <c r="Y23" s="15"/>
      <c r="Z23" s="21" t="s">
        <v>601</v>
      </c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</row>
    <row r="24" spans="2:54" s="6" customFormat="1" ht="25.5" x14ac:dyDescent="0.2">
      <c r="B24" s="19" t="str">
        <f>IF(Tabla28[[#This Row],[Productos ]]="","",CONCATENATE(Tabla28[[#This Row],[POA]],".",Tabla28[[#This Row],[SRS]],".",Tabla28[[#This Row],[AREA]],".",Tabla28[[#This Row],[TIPO]]))</f>
        <v/>
      </c>
      <c r="C24" s="19"/>
      <c r="D24" s="19"/>
      <c r="E24" s="19"/>
      <c r="F24" s="19" t="str">
        <f>IF(Tabla28[[#This Row],[Productos ]]="","",'[1]Formulario PPGR1 '!#REF!)</f>
        <v/>
      </c>
      <c r="G24" s="15"/>
      <c r="H24" s="15" t="s">
        <v>607</v>
      </c>
      <c r="I24" s="15" t="s">
        <v>606</v>
      </c>
      <c r="J24" s="18">
        <v>1</v>
      </c>
      <c r="K24" s="18">
        <v>1</v>
      </c>
      <c r="L24" s="18">
        <v>1</v>
      </c>
      <c r="M24" s="18">
        <v>1</v>
      </c>
      <c r="N24" s="18">
        <v>1</v>
      </c>
      <c r="O24" s="18">
        <v>1</v>
      </c>
      <c r="P24" s="18">
        <v>1</v>
      </c>
      <c r="Q24" s="18">
        <v>1</v>
      </c>
      <c r="R24" s="18">
        <v>1</v>
      </c>
      <c r="S24" s="18">
        <v>1</v>
      </c>
      <c r="T24" s="18">
        <v>1</v>
      </c>
      <c r="U24" s="18">
        <v>1</v>
      </c>
      <c r="V24" s="23">
        <f>SUM(Tabla28[[#This Row],[Ene]:[Dic]])</f>
        <v>12</v>
      </c>
      <c r="W24" s="16" t="s">
        <v>2</v>
      </c>
      <c r="X24" s="16"/>
      <c r="Y24" s="15"/>
      <c r="Z24" s="21" t="s">
        <v>601</v>
      </c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</row>
    <row r="25" spans="2:54" s="6" customFormat="1" ht="38.25" x14ac:dyDescent="0.2">
      <c r="B25" s="19" t="str">
        <f>IF(Tabla28[[#This Row],[Productos ]]="","",CONCATENATE(Tabla28[[#This Row],[POA]],".",Tabla28[[#This Row],[SRS]],".",Tabla28[[#This Row],[AREA]],".",Tabla28[[#This Row],[TIPO]]))</f>
        <v/>
      </c>
      <c r="C25" s="19"/>
      <c r="D25" s="19"/>
      <c r="E25" s="19"/>
      <c r="F25" s="19" t="str">
        <f>IF(Tabla28[[#This Row],[Productos ]]="","",'[1]Formulario PPGR1 '!#REF!)</f>
        <v/>
      </c>
      <c r="G25" s="15"/>
      <c r="H25" s="15" t="s">
        <v>605</v>
      </c>
      <c r="I25" s="15" t="s">
        <v>604</v>
      </c>
      <c r="J25" s="18"/>
      <c r="K25" s="18"/>
      <c r="L25" s="18">
        <v>1</v>
      </c>
      <c r="M25" s="18"/>
      <c r="N25" s="18"/>
      <c r="O25" s="18">
        <v>1</v>
      </c>
      <c r="P25" s="18"/>
      <c r="Q25" s="18"/>
      <c r="R25" s="18">
        <v>1</v>
      </c>
      <c r="S25" s="18"/>
      <c r="T25" s="18"/>
      <c r="U25" s="18">
        <v>1</v>
      </c>
      <c r="V25" s="23">
        <f>SUM(Tabla28[[#This Row],[Ene]:[Dic]])</f>
        <v>4</v>
      </c>
      <c r="W25" s="16" t="s">
        <v>6</v>
      </c>
      <c r="X25" s="16" t="s">
        <v>49</v>
      </c>
      <c r="Y25" s="15"/>
      <c r="Z25" s="21" t="s">
        <v>601</v>
      </c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</row>
    <row r="26" spans="2:54" s="6" customFormat="1" ht="25.5" x14ac:dyDescent="0.2">
      <c r="B26" s="19" t="str">
        <f>IF(Tabla28[[#This Row],[Productos ]]="","",CONCATENATE(Tabla28[[#This Row],[POA]],".",Tabla28[[#This Row],[SRS]],".",Tabla28[[#This Row],[AREA]],".",Tabla28[[#This Row],[TIPO]]))</f>
        <v/>
      </c>
      <c r="C26" s="19"/>
      <c r="D26" s="19"/>
      <c r="E26" s="19"/>
      <c r="F26" s="19" t="str">
        <f>IF(Tabla28[[#This Row],[Productos ]]="","",'[1]Formulario PPGR1 '!#REF!)</f>
        <v/>
      </c>
      <c r="G26" s="15"/>
      <c r="H26" s="15" t="s">
        <v>603</v>
      </c>
      <c r="I26" s="15" t="s">
        <v>602</v>
      </c>
      <c r="J26" s="18"/>
      <c r="K26" s="18"/>
      <c r="L26" s="18"/>
      <c r="M26" s="18"/>
      <c r="N26" s="18"/>
      <c r="O26" s="18">
        <v>1</v>
      </c>
      <c r="P26" s="18"/>
      <c r="Q26" s="18"/>
      <c r="R26" s="18"/>
      <c r="S26" s="18"/>
      <c r="T26" s="18"/>
      <c r="U26" s="18">
        <v>1</v>
      </c>
      <c r="V26" s="23">
        <f>SUM(Tabla28[[#This Row],[Ene]:[Dic]])</f>
        <v>2</v>
      </c>
      <c r="W26" s="16" t="s">
        <v>6</v>
      </c>
      <c r="X26" s="16" t="s">
        <v>115</v>
      </c>
      <c r="Y26" s="15"/>
      <c r="Z26" s="21" t="s">
        <v>601</v>
      </c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</row>
    <row r="27" spans="2:54" s="6" customFormat="1" ht="63.75" x14ac:dyDescent="0.2">
      <c r="B27" s="19" t="e">
        <f>IF(Tabla28[[#This Row],[Productos ]]="","",CONCATENATE(Tabla28[[#This Row],[POA]],".",Tabla28[[#This Row],[SRS]],".",Tabla28[[#This Row],[AREA]],".",Tabla28[[#This Row],[TIPO]]))</f>
        <v>#REF!</v>
      </c>
      <c r="C27" s="19"/>
      <c r="D27" s="19"/>
      <c r="E27" s="19"/>
      <c r="F27" s="19" t="e">
        <f>IF(Tabla28[[#This Row],[Productos ]]="","",'[1]Formulario PPGR1 '!#REF!)</f>
        <v>#REF!</v>
      </c>
      <c r="G27" s="15" t="s">
        <v>600</v>
      </c>
      <c r="H27" s="15" t="s">
        <v>599</v>
      </c>
      <c r="I27" s="15" t="s">
        <v>598</v>
      </c>
      <c r="J27" s="18"/>
      <c r="K27" s="18"/>
      <c r="L27" s="18"/>
      <c r="M27" s="18">
        <v>1</v>
      </c>
      <c r="N27" s="18"/>
      <c r="O27" s="18"/>
      <c r="P27" s="18">
        <v>1</v>
      </c>
      <c r="Q27" s="18"/>
      <c r="R27" s="18"/>
      <c r="S27" s="18">
        <v>1</v>
      </c>
      <c r="T27" s="18"/>
      <c r="U27" s="18"/>
      <c r="V27" s="23">
        <f>SUM(Tabla28[[#This Row],[Ene]:[Dic]])</f>
        <v>3</v>
      </c>
      <c r="W27" s="16" t="s">
        <v>6</v>
      </c>
      <c r="X27" s="16" t="s">
        <v>5</v>
      </c>
      <c r="Y27" s="15"/>
      <c r="Z27" s="21" t="s">
        <v>445</v>
      </c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</row>
    <row r="28" spans="2:54" s="6" customFormat="1" ht="55.5" customHeight="1" x14ac:dyDescent="0.2">
      <c r="B28" s="19" t="str">
        <f>IF(Tabla28[[#This Row],[Productos ]]="","",CONCATENATE(Tabla28[[#This Row],[POA]],".",Tabla28[[#This Row],[SRS]],".",Tabla28[[#This Row],[AREA]],".",Tabla28[[#This Row],[TIPO]]))</f>
        <v/>
      </c>
      <c r="C28" s="19"/>
      <c r="D28" s="19"/>
      <c r="E28" s="19"/>
      <c r="F28" s="19" t="str">
        <f>IF(Tabla28[[#This Row],[Productos ]]="","",'[1]Formulario PPGR1 '!#REF!)</f>
        <v/>
      </c>
      <c r="G28" s="15"/>
      <c r="H28" s="15" t="s">
        <v>597</v>
      </c>
      <c r="I28" s="27" t="s">
        <v>596</v>
      </c>
      <c r="J28" s="18"/>
      <c r="K28" s="18"/>
      <c r="L28" s="18"/>
      <c r="M28" s="18">
        <v>1</v>
      </c>
      <c r="N28" s="18"/>
      <c r="O28" s="18">
        <v>1</v>
      </c>
      <c r="P28" s="18"/>
      <c r="Q28" s="18"/>
      <c r="R28" s="18"/>
      <c r="S28" s="18">
        <v>2</v>
      </c>
      <c r="T28" s="18"/>
      <c r="U28" s="18"/>
      <c r="V28" s="23">
        <f>SUM(Tabla28[[#This Row],[Ene]:[Dic]])</f>
        <v>4</v>
      </c>
      <c r="W28" s="16" t="s">
        <v>6</v>
      </c>
      <c r="X28" s="16" t="s">
        <v>49</v>
      </c>
      <c r="Y28" s="15"/>
      <c r="Z28" s="21" t="s">
        <v>445</v>
      </c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</row>
    <row r="29" spans="2:54" s="6" customFormat="1" ht="52.5" customHeight="1" x14ac:dyDescent="0.2">
      <c r="B29" s="19" t="str">
        <f>IF(Tabla28[[#This Row],[Productos ]]="","",CONCATENATE(Tabla28[[#This Row],[POA]],".",Tabla28[[#This Row],[SRS]],".",Tabla28[[#This Row],[AREA]],".",Tabla28[[#This Row],[TIPO]]))</f>
        <v/>
      </c>
      <c r="C29" s="19"/>
      <c r="D29" s="19"/>
      <c r="E29" s="19"/>
      <c r="F29" s="19" t="str">
        <f>IF(Tabla28[[#This Row],[Productos ]]="","",'[1]Formulario PPGR1 '!#REF!)</f>
        <v/>
      </c>
      <c r="G29" s="15"/>
      <c r="H29" s="15" t="s">
        <v>595</v>
      </c>
      <c r="I29" s="15" t="s">
        <v>594</v>
      </c>
      <c r="J29" s="18"/>
      <c r="K29" s="18"/>
      <c r="L29" s="18"/>
      <c r="M29" s="18">
        <v>1</v>
      </c>
      <c r="N29" s="18"/>
      <c r="O29" s="18"/>
      <c r="P29" s="18">
        <v>1</v>
      </c>
      <c r="Q29" s="18"/>
      <c r="R29" s="18"/>
      <c r="S29" s="18">
        <v>1</v>
      </c>
      <c r="T29" s="18"/>
      <c r="U29" s="18"/>
      <c r="V29" s="23">
        <f>SUM(Tabla28[[#This Row],[Ene]:[Dic]])</f>
        <v>3</v>
      </c>
      <c r="W29" s="16" t="s">
        <v>6</v>
      </c>
      <c r="X29" s="16" t="s">
        <v>49</v>
      </c>
      <c r="Y29" s="15"/>
      <c r="Z29" s="21" t="s">
        <v>445</v>
      </c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</row>
    <row r="30" spans="2:54" s="6" customFormat="1" ht="51" x14ac:dyDescent="0.2">
      <c r="B30" s="19" t="str">
        <f>IF(Tabla28[[#This Row],[Productos ]]="","",CONCATENATE(Tabla28[[#This Row],[POA]],".",Tabla28[[#This Row],[SRS]],".",Tabla28[[#This Row],[AREA]],".",Tabla28[[#This Row],[TIPO]]))</f>
        <v/>
      </c>
      <c r="C30" s="19"/>
      <c r="D30" s="19"/>
      <c r="E30" s="19"/>
      <c r="F30" s="19" t="str">
        <f>IF(Tabla28[[#This Row],[Productos ]]="","",'[1]Formulario PPGR1 '!#REF!)</f>
        <v/>
      </c>
      <c r="G30" s="15"/>
      <c r="H30" s="15" t="s">
        <v>593</v>
      </c>
      <c r="I30" s="15" t="s">
        <v>592</v>
      </c>
      <c r="J30" s="18"/>
      <c r="K30" s="18">
        <v>1</v>
      </c>
      <c r="L30" s="18"/>
      <c r="M30" s="18"/>
      <c r="N30" s="18"/>
      <c r="O30" s="18">
        <v>1</v>
      </c>
      <c r="P30" s="18"/>
      <c r="Q30" s="18"/>
      <c r="R30" s="18">
        <v>1</v>
      </c>
      <c r="S30" s="18"/>
      <c r="T30" s="18"/>
      <c r="U30" s="18"/>
      <c r="V30" s="23">
        <f>SUM(Tabla28[[#This Row],[Ene]:[Dic]])</f>
        <v>3</v>
      </c>
      <c r="W30" s="16" t="s">
        <v>6</v>
      </c>
      <c r="X30" s="16" t="s">
        <v>49</v>
      </c>
      <c r="Y30" s="15"/>
      <c r="Z30" s="21" t="s">
        <v>445</v>
      </c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</row>
    <row r="31" spans="2:54" s="6" customFormat="1" ht="25.5" x14ac:dyDescent="0.2">
      <c r="B31" s="19" t="str">
        <f>IF(Tabla28[[#This Row],[Productos ]]="","",CONCATENATE(Tabla28[[#This Row],[POA]],".",Tabla28[[#This Row],[SRS]],".",Tabla28[[#This Row],[AREA]],".",Tabla28[[#This Row],[TIPO]]))</f>
        <v/>
      </c>
      <c r="C31" s="19"/>
      <c r="D31" s="19"/>
      <c r="E31" s="19"/>
      <c r="F31" s="19" t="str">
        <f>IF(Tabla28[[#This Row],[Productos ]]="","",'[1]Formulario PPGR1 '!#REF!)</f>
        <v/>
      </c>
      <c r="G31" s="15"/>
      <c r="H31" s="15" t="s">
        <v>591</v>
      </c>
      <c r="I31" s="15" t="s">
        <v>590</v>
      </c>
      <c r="J31" s="18"/>
      <c r="K31" s="18"/>
      <c r="L31" s="18">
        <v>1</v>
      </c>
      <c r="M31" s="18"/>
      <c r="N31" s="18"/>
      <c r="O31" s="18">
        <v>1</v>
      </c>
      <c r="P31" s="18"/>
      <c r="Q31" s="18"/>
      <c r="R31" s="18">
        <v>1</v>
      </c>
      <c r="S31" s="18"/>
      <c r="T31" s="18"/>
      <c r="U31" s="18"/>
      <c r="V31" s="23">
        <f>SUM(Tabla28[[#This Row],[Ene]:[Dic]])</f>
        <v>3</v>
      </c>
      <c r="W31" s="16" t="s">
        <v>6</v>
      </c>
      <c r="X31" s="16" t="s">
        <v>49</v>
      </c>
      <c r="Y31" s="15"/>
      <c r="Z31" s="21" t="s">
        <v>445</v>
      </c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</row>
    <row r="32" spans="2:54" s="6" customFormat="1" ht="38.25" x14ac:dyDescent="0.2">
      <c r="B32" s="19" t="str">
        <f>IF(Tabla28[[#This Row],[Productos ]]="","",CONCATENATE(Tabla28[[#This Row],[POA]],".",Tabla28[[#This Row],[SRS]],".",Tabla28[[#This Row],[AREA]],".",Tabla28[[#This Row],[TIPO]]))</f>
        <v/>
      </c>
      <c r="C32" s="19"/>
      <c r="D32" s="19"/>
      <c r="E32" s="19"/>
      <c r="F32" s="19" t="str">
        <f>IF(Tabla28[[#This Row],[Productos ]]="","",'[1]Formulario PPGR1 '!#REF!)</f>
        <v/>
      </c>
      <c r="G32" s="15"/>
      <c r="H32" s="15" t="s">
        <v>589</v>
      </c>
      <c r="I32" s="15" t="s">
        <v>588</v>
      </c>
      <c r="J32" s="18"/>
      <c r="K32" s="18"/>
      <c r="L32" s="18"/>
      <c r="M32" s="18">
        <v>1</v>
      </c>
      <c r="N32" s="18"/>
      <c r="O32" s="18"/>
      <c r="P32" s="18"/>
      <c r="Q32" s="18"/>
      <c r="R32" s="18"/>
      <c r="S32" s="18"/>
      <c r="T32" s="18"/>
      <c r="U32" s="18"/>
      <c r="V32" s="23">
        <f>SUM(Tabla28[[#This Row],[Ene]:[Dic]])</f>
        <v>1</v>
      </c>
      <c r="W32" s="16" t="s">
        <v>6</v>
      </c>
      <c r="X32" s="16" t="s">
        <v>115</v>
      </c>
      <c r="Y32" s="15"/>
      <c r="Z32" s="21" t="s">
        <v>445</v>
      </c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</row>
    <row r="33" spans="2:54" s="6" customFormat="1" ht="38.25" x14ac:dyDescent="0.2">
      <c r="B33" s="19" t="str">
        <f>IF(Tabla28[[#This Row],[Productos ]]="","",CONCATENATE(Tabla28[[#This Row],[POA]],".",Tabla28[[#This Row],[SRS]],".",Tabla28[[#This Row],[AREA]],".",Tabla28[[#This Row],[TIPO]]))</f>
        <v/>
      </c>
      <c r="C33" s="19"/>
      <c r="D33" s="19"/>
      <c r="E33" s="19"/>
      <c r="F33" s="19" t="str">
        <f>IF(Tabla28[[#This Row],[Productos ]]="","",'[1]Formulario PPGR1 '!#REF!)</f>
        <v/>
      </c>
      <c r="G33" s="15"/>
      <c r="H33" s="15" t="s">
        <v>587</v>
      </c>
      <c r="I33" s="15" t="s">
        <v>586</v>
      </c>
      <c r="J33" s="18"/>
      <c r="K33" s="18"/>
      <c r="L33" s="18"/>
      <c r="M33" s="18"/>
      <c r="N33" s="18">
        <v>3</v>
      </c>
      <c r="O33" s="18"/>
      <c r="P33" s="18">
        <v>3</v>
      </c>
      <c r="Q33" s="18"/>
      <c r="R33" s="18"/>
      <c r="S33" s="18">
        <v>3</v>
      </c>
      <c r="T33" s="18"/>
      <c r="U33" s="18"/>
      <c r="V33" s="23">
        <f>SUM(Tabla28[[#This Row],[Ene]:[Dic]])</f>
        <v>9</v>
      </c>
      <c r="W33" s="16" t="s">
        <v>6</v>
      </c>
      <c r="X33" s="16" t="s">
        <v>49</v>
      </c>
      <c r="Y33" s="15"/>
      <c r="Z33" s="21" t="s">
        <v>445</v>
      </c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</row>
    <row r="34" spans="2:54" s="6" customFormat="1" ht="38.25" x14ac:dyDescent="0.2">
      <c r="B34" s="19" t="e">
        <f>IF(Tabla28[[#This Row],[Productos ]]="","",CONCATENATE(Tabla28[[#This Row],[POA]],".",Tabla28[[#This Row],[SRS]],".",Tabla28[[#This Row],[AREA]],".",Tabla28[[#This Row],[TIPO]]))</f>
        <v>#REF!</v>
      </c>
      <c r="C34" s="19"/>
      <c r="D34" s="19"/>
      <c r="E34" s="19"/>
      <c r="F34" s="19" t="e">
        <f>IF(Tabla28[[#This Row],[Productos ]]="","",'[1]Formulario PPGR1 '!#REF!)</f>
        <v>#REF!</v>
      </c>
      <c r="G34" s="15" t="s">
        <v>585</v>
      </c>
      <c r="H34" s="15" t="s">
        <v>584</v>
      </c>
      <c r="I34" s="15" t="s">
        <v>583</v>
      </c>
      <c r="J34" s="18"/>
      <c r="K34" s="18"/>
      <c r="L34" s="18"/>
      <c r="M34" s="18"/>
      <c r="N34" s="18">
        <v>1</v>
      </c>
      <c r="O34" s="18"/>
      <c r="P34" s="18"/>
      <c r="Q34" s="18"/>
      <c r="R34" s="18"/>
      <c r="S34" s="18"/>
      <c r="T34" s="18"/>
      <c r="U34" s="18"/>
      <c r="V34" s="23">
        <f>SUM(Tabla28[[#This Row],[Ene]:[Dic]])</f>
        <v>1</v>
      </c>
      <c r="W34" s="16" t="s">
        <v>6</v>
      </c>
      <c r="X34" s="16" t="s">
        <v>49</v>
      </c>
      <c r="Y34" s="15"/>
      <c r="Z34" s="21" t="s">
        <v>445</v>
      </c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</row>
    <row r="35" spans="2:54" s="6" customFormat="1" ht="38.25" x14ac:dyDescent="0.2">
      <c r="B35" s="19" t="str">
        <f>IF(Tabla28[[#This Row],[Productos ]]="","",CONCATENATE(Tabla28[[#This Row],[POA]],".",Tabla28[[#This Row],[SRS]],".",Tabla28[[#This Row],[AREA]],".",Tabla28[[#This Row],[TIPO]]))</f>
        <v/>
      </c>
      <c r="C35" s="19"/>
      <c r="D35" s="19"/>
      <c r="E35" s="19"/>
      <c r="F35" s="19" t="str">
        <f>IF(Tabla28[[#This Row],[Productos ]]="","",'[1]Formulario PPGR1 '!#REF!)</f>
        <v/>
      </c>
      <c r="G35" s="15"/>
      <c r="H35" s="15" t="s">
        <v>582</v>
      </c>
      <c r="I35" s="15" t="s">
        <v>581</v>
      </c>
      <c r="J35" s="18"/>
      <c r="K35" s="18"/>
      <c r="L35" s="18"/>
      <c r="M35" s="18"/>
      <c r="N35" s="18">
        <v>1</v>
      </c>
      <c r="O35" s="18"/>
      <c r="P35" s="18"/>
      <c r="Q35" s="18"/>
      <c r="R35" s="18"/>
      <c r="S35" s="18"/>
      <c r="T35" s="18"/>
      <c r="U35" s="18"/>
      <c r="V35" s="23">
        <f>SUM(Tabla28[[#This Row],[Ene]:[Dic]])</f>
        <v>1</v>
      </c>
      <c r="W35" s="16" t="s">
        <v>6</v>
      </c>
      <c r="X35" s="16" t="s">
        <v>49</v>
      </c>
      <c r="Y35" s="15"/>
      <c r="Z35" s="21" t="s">
        <v>445</v>
      </c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</row>
    <row r="36" spans="2:54" s="6" customFormat="1" ht="38.25" x14ac:dyDescent="0.2">
      <c r="B36" s="19" t="e">
        <f>IF(Tabla28[[#This Row],[Productos ]]="","",CONCATENATE(Tabla28[[#This Row],[POA]],".",Tabla28[[#This Row],[SRS]],".",Tabla28[[#This Row],[AREA]],".",Tabla28[[#This Row],[TIPO]]))</f>
        <v>#REF!</v>
      </c>
      <c r="C36" s="19"/>
      <c r="D36" s="19"/>
      <c r="E36" s="19"/>
      <c r="F36" s="19" t="e">
        <f>IF(Tabla28[[#This Row],[Productos ]]="","",'[1]Formulario PPGR1 '!#REF!)</f>
        <v>#REF!</v>
      </c>
      <c r="G36" s="15" t="s">
        <v>580</v>
      </c>
      <c r="H36" s="15" t="s">
        <v>579</v>
      </c>
      <c r="I36" s="15" t="s">
        <v>578</v>
      </c>
      <c r="J36" s="18"/>
      <c r="K36" s="18"/>
      <c r="L36" s="18"/>
      <c r="M36" s="18"/>
      <c r="N36" s="18">
        <v>1</v>
      </c>
      <c r="O36" s="18"/>
      <c r="P36" s="18"/>
      <c r="Q36" s="18"/>
      <c r="R36" s="18"/>
      <c r="S36" s="18">
        <v>1</v>
      </c>
      <c r="T36" s="18"/>
      <c r="U36" s="18"/>
      <c r="V36" s="23">
        <f>SUM(Tabla28[[#This Row],[Ene]:[Dic]])</f>
        <v>2</v>
      </c>
      <c r="W36" s="16" t="s">
        <v>6</v>
      </c>
      <c r="X36" s="16" t="s">
        <v>5</v>
      </c>
      <c r="Y36" s="15"/>
      <c r="Z36" s="21" t="s">
        <v>70</v>
      </c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</row>
    <row r="37" spans="2:54" s="6" customFormat="1" ht="38.25" x14ac:dyDescent="0.2">
      <c r="B37" s="19" t="str">
        <f>IF(Tabla28[[#This Row],[Productos ]]="","",CONCATENATE(Tabla28[[#This Row],[POA]],".",Tabla28[[#This Row],[SRS]],".",Tabla28[[#This Row],[AREA]],".",Tabla28[[#This Row],[TIPO]]))</f>
        <v/>
      </c>
      <c r="C37" s="19"/>
      <c r="D37" s="19"/>
      <c r="E37" s="19"/>
      <c r="F37" s="19" t="str">
        <f>IF(Tabla28[[#This Row],[Productos ]]="","",'[1]Formulario PPGR1 '!#REF!)</f>
        <v/>
      </c>
      <c r="G37" s="15"/>
      <c r="H37" s="15" t="s">
        <v>577</v>
      </c>
      <c r="I37" s="15" t="s">
        <v>576</v>
      </c>
      <c r="J37" s="18"/>
      <c r="K37" s="18"/>
      <c r="L37" s="18">
        <v>1</v>
      </c>
      <c r="M37" s="18"/>
      <c r="N37" s="18"/>
      <c r="O37" s="18">
        <v>1</v>
      </c>
      <c r="P37" s="18"/>
      <c r="Q37" s="18"/>
      <c r="R37" s="18">
        <v>1</v>
      </c>
      <c r="S37" s="18"/>
      <c r="T37" s="18"/>
      <c r="U37" s="18">
        <v>1</v>
      </c>
      <c r="V37" s="23">
        <f>SUM(Tabla28[[#This Row],[Ene]:[Dic]])</f>
        <v>4</v>
      </c>
      <c r="W37" s="16" t="s">
        <v>6</v>
      </c>
      <c r="X37" s="16" t="s">
        <v>5</v>
      </c>
      <c r="Y37" s="15"/>
      <c r="Z37" s="21" t="s">
        <v>224</v>
      </c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</row>
    <row r="38" spans="2:54" s="6" customFormat="1" ht="25.5" x14ac:dyDescent="0.2">
      <c r="B38" s="19" t="str">
        <f>IF(Tabla28[[#This Row],[Productos ]]="","",CONCATENATE(Tabla28[[#This Row],[POA]],".",Tabla28[[#This Row],[SRS]],".",Tabla28[[#This Row],[AREA]],".",Tabla28[[#This Row],[TIPO]]))</f>
        <v/>
      </c>
      <c r="C38" s="19"/>
      <c r="D38" s="19"/>
      <c r="E38" s="19"/>
      <c r="F38" s="19" t="str">
        <f>IF(Tabla28[[#This Row],[Productos ]]="","",'[1]Formulario PPGR1 '!#REF!)</f>
        <v/>
      </c>
      <c r="G38" s="15"/>
      <c r="H38" s="15" t="s">
        <v>575</v>
      </c>
      <c r="I38" s="15" t="s">
        <v>574</v>
      </c>
      <c r="J38" s="18">
        <v>1</v>
      </c>
      <c r="K38" s="18">
        <v>1</v>
      </c>
      <c r="L38" s="18">
        <v>1</v>
      </c>
      <c r="M38" s="18">
        <v>1</v>
      </c>
      <c r="N38" s="18">
        <v>1</v>
      </c>
      <c r="O38" s="18">
        <v>1</v>
      </c>
      <c r="P38" s="18">
        <v>1</v>
      </c>
      <c r="Q38" s="18">
        <v>1</v>
      </c>
      <c r="R38" s="18">
        <v>1</v>
      </c>
      <c r="S38" s="18">
        <v>1</v>
      </c>
      <c r="T38" s="18">
        <v>1</v>
      </c>
      <c r="U38" s="18">
        <v>1</v>
      </c>
      <c r="V38" s="23">
        <f>SUM(Tabla28[[#This Row],[Ene]:[Dic]])</f>
        <v>12</v>
      </c>
      <c r="W38" s="16" t="s">
        <v>2</v>
      </c>
      <c r="X38" s="16"/>
      <c r="Y38" s="15"/>
      <c r="Z38" s="21" t="s">
        <v>224</v>
      </c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</row>
    <row r="39" spans="2:54" s="6" customFormat="1" ht="25.5" x14ac:dyDescent="0.2">
      <c r="B39" s="19" t="str">
        <f>IF(Tabla28[[#This Row],[Productos ]]="","",CONCATENATE(Tabla28[[#This Row],[POA]],".",Tabla28[[#This Row],[SRS]],".",Tabla28[[#This Row],[AREA]],".",Tabla28[[#This Row],[TIPO]]))</f>
        <v/>
      </c>
      <c r="C39" s="19"/>
      <c r="D39" s="19"/>
      <c r="E39" s="19"/>
      <c r="F39" s="19" t="str">
        <f>IF(Tabla28[[#This Row],[Productos ]]="","",'[1]Formulario PPGR1 '!#REF!)</f>
        <v/>
      </c>
      <c r="G39" s="15"/>
      <c r="H39" s="15" t="s">
        <v>573</v>
      </c>
      <c r="I39" s="15" t="s">
        <v>572</v>
      </c>
      <c r="J39" s="18"/>
      <c r="K39" s="18"/>
      <c r="L39" s="18"/>
      <c r="M39" s="18">
        <v>1</v>
      </c>
      <c r="N39" s="18"/>
      <c r="O39" s="18"/>
      <c r="P39" s="18"/>
      <c r="Q39" s="18">
        <v>1</v>
      </c>
      <c r="R39" s="18"/>
      <c r="S39" s="18"/>
      <c r="T39" s="18"/>
      <c r="U39" s="18"/>
      <c r="V39" s="23">
        <f>SUM(Tabla28[[#This Row],[Ene]:[Dic]])</f>
        <v>2</v>
      </c>
      <c r="W39" s="16" t="s">
        <v>2</v>
      </c>
      <c r="X39" s="16"/>
      <c r="Y39" s="15"/>
      <c r="Z39" s="21" t="s">
        <v>70</v>
      </c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</row>
    <row r="40" spans="2:54" s="6" customFormat="1" ht="25.5" x14ac:dyDescent="0.2">
      <c r="B40" s="19" t="str">
        <f>IF(Tabla28[[#This Row],[Productos ]]="","",CONCATENATE(Tabla28[[#This Row],[POA]],".",Tabla28[[#This Row],[SRS]],".",Tabla28[[#This Row],[AREA]],".",Tabla28[[#This Row],[TIPO]]))</f>
        <v/>
      </c>
      <c r="C40" s="19"/>
      <c r="D40" s="19"/>
      <c r="E40" s="19"/>
      <c r="F40" s="19" t="str">
        <f>IF(Tabla28[[#This Row],[Productos ]]="","",'[1]Formulario PPGR1 '!#REF!)</f>
        <v/>
      </c>
      <c r="G40" s="15"/>
      <c r="H40" s="15" t="s">
        <v>571</v>
      </c>
      <c r="I40" s="15" t="s">
        <v>570</v>
      </c>
      <c r="J40" s="18"/>
      <c r="K40" s="18"/>
      <c r="L40" s="18"/>
      <c r="M40" s="18"/>
      <c r="N40" s="18"/>
      <c r="O40" s="18">
        <v>1</v>
      </c>
      <c r="P40" s="18"/>
      <c r="Q40" s="18"/>
      <c r="R40" s="18"/>
      <c r="S40" s="18">
        <v>1</v>
      </c>
      <c r="T40" s="18"/>
      <c r="U40" s="18"/>
      <c r="V40" s="23">
        <f>SUM(Tabla28[[#This Row],[Ene]:[Dic]])</f>
        <v>2</v>
      </c>
      <c r="W40" s="16" t="s">
        <v>2</v>
      </c>
      <c r="X40" s="16"/>
      <c r="Y40" s="15"/>
      <c r="Z40" s="21" t="s">
        <v>70</v>
      </c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</row>
    <row r="41" spans="2:54" s="6" customFormat="1" ht="25.5" x14ac:dyDescent="0.2">
      <c r="B41" s="19" t="str">
        <f>IF(Tabla28[[#This Row],[Productos ]]="","",CONCATENATE(Tabla28[[#This Row],[POA]],".",Tabla28[[#This Row],[SRS]],".",Tabla28[[#This Row],[AREA]],".",Tabla28[[#This Row],[TIPO]]))</f>
        <v/>
      </c>
      <c r="C41" s="19"/>
      <c r="D41" s="19"/>
      <c r="E41" s="19"/>
      <c r="F41" s="19" t="str">
        <f>IF(Tabla28[[#This Row],[Productos ]]="","",'[1]Formulario PPGR1 '!#REF!)</f>
        <v/>
      </c>
      <c r="G41" s="15"/>
      <c r="H41" s="15" t="s">
        <v>569</v>
      </c>
      <c r="I41" s="15" t="s">
        <v>568</v>
      </c>
      <c r="J41" s="18"/>
      <c r="K41" s="18">
        <v>1</v>
      </c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23">
        <f>SUM(Tabla28[[#This Row],[Ene]:[Dic]])</f>
        <v>1</v>
      </c>
      <c r="W41" s="16" t="s">
        <v>6</v>
      </c>
      <c r="X41" s="16" t="s">
        <v>5</v>
      </c>
      <c r="Y41" s="15"/>
      <c r="Z41" s="21" t="s">
        <v>70</v>
      </c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</row>
    <row r="42" spans="2:54" s="6" customFormat="1" ht="38.25" x14ac:dyDescent="0.2">
      <c r="B42" s="19" t="str">
        <f>IF(Tabla28[[#This Row],[Productos ]]="","",CONCATENATE(Tabla28[[#This Row],[POA]],".",Tabla28[[#This Row],[SRS]],".",Tabla28[[#This Row],[AREA]],".",Tabla28[[#This Row],[TIPO]]))</f>
        <v/>
      </c>
      <c r="C42" s="19"/>
      <c r="D42" s="19"/>
      <c r="E42" s="19"/>
      <c r="F42" s="19" t="str">
        <f>IF(Tabla28[[#This Row],[Productos ]]="","",'[1]Formulario PPGR1 '!#REF!)</f>
        <v/>
      </c>
      <c r="G42" s="15"/>
      <c r="H42" s="15" t="s">
        <v>567</v>
      </c>
      <c r="I42" s="15" t="s">
        <v>566</v>
      </c>
      <c r="J42" s="18"/>
      <c r="K42" s="18"/>
      <c r="L42" s="18"/>
      <c r="M42" s="18">
        <v>1</v>
      </c>
      <c r="N42" s="18"/>
      <c r="O42" s="18"/>
      <c r="P42" s="18">
        <v>1</v>
      </c>
      <c r="Q42" s="18"/>
      <c r="R42" s="18"/>
      <c r="S42" s="18">
        <v>1</v>
      </c>
      <c r="T42" s="18"/>
      <c r="U42" s="18"/>
      <c r="V42" s="23">
        <f>SUM(Tabla28[[#This Row],[Ene]:[Dic]])</f>
        <v>3</v>
      </c>
      <c r="W42" s="16" t="s">
        <v>2</v>
      </c>
      <c r="X42" s="16" t="s">
        <v>6</v>
      </c>
      <c r="Y42" s="15"/>
      <c r="Z42" s="21" t="s">
        <v>224</v>
      </c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</row>
    <row r="43" spans="2:54" s="6" customFormat="1" ht="25.5" x14ac:dyDescent="0.2">
      <c r="B43" s="19" t="str">
        <f>IF(Tabla28[[#This Row],[Productos ]]="","",CONCATENATE(Tabla28[[#This Row],[POA]],".",Tabla28[[#This Row],[SRS]],".",Tabla28[[#This Row],[AREA]],".",Tabla28[[#This Row],[TIPO]]))</f>
        <v/>
      </c>
      <c r="C43" s="19"/>
      <c r="D43" s="19"/>
      <c r="E43" s="19"/>
      <c r="F43" s="19" t="str">
        <f>IF(Tabla28[[#This Row],[Productos ]]="","",'[1]Formulario PPGR1 '!#REF!)</f>
        <v/>
      </c>
      <c r="G43" s="15"/>
      <c r="H43" s="15" t="s">
        <v>565</v>
      </c>
      <c r="I43" s="15" t="s">
        <v>564</v>
      </c>
      <c r="J43" s="18"/>
      <c r="K43" s="18"/>
      <c r="L43" s="18"/>
      <c r="M43" s="18"/>
      <c r="N43" s="18"/>
      <c r="O43" s="18">
        <v>1</v>
      </c>
      <c r="P43" s="18"/>
      <c r="Q43" s="18"/>
      <c r="R43" s="18">
        <v>1</v>
      </c>
      <c r="S43" s="18"/>
      <c r="T43" s="18"/>
      <c r="U43" s="18">
        <v>1</v>
      </c>
      <c r="V43" s="23">
        <f>SUM(Tabla28[[#This Row],[Ene]:[Dic]])</f>
        <v>3</v>
      </c>
      <c r="W43" s="16" t="s">
        <v>2</v>
      </c>
      <c r="X43" s="16" t="s">
        <v>6</v>
      </c>
      <c r="Y43" s="15"/>
      <c r="Z43" s="21" t="s">
        <v>224</v>
      </c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</row>
    <row r="44" spans="2:54" s="6" customFormat="1" ht="25.5" x14ac:dyDescent="0.2">
      <c r="B44" s="19" t="e">
        <f>IF(Tabla28[[#This Row],[Productos ]]="","",CONCATENATE(Tabla28[[#This Row],[POA]],".",Tabla28[[#This Row],[SRS]],".",Tabla28[[#This Row],[AREA]],".",Tabla28[[#This Row],[TIPO]]))</f>
        <v>#REF!</v>
      </c>
      <c r="C44" s="19"/>
      <c r="D44" s="19"/>
      <c r="E44" s="19"/>
      <c r="F44" s="19" t="e">
        <f>IF(Tabla28[[#This Row],[Productos ]]="","",'[1]Formulario PPGR1 '!#REF!)</f>
        <v>#REF!</v>
      </c>
      <c r="G44" s="15" t="s">
        <v>563</v>
      </c>
      <c r="H44" s="15" t="s">
        <v>562</v>
      </c>
      <c r="I44" s="15" t="s">
        <v>561</v>
      </c>
      <c r="J44" s="18"/>
      <c r="K44" s="18"/>
      <c r="L44" s="18"/>
      <c r="M44" s="18"/>
      <c r="N44" s="18">
        <v>1</v>
      </c>
      <c r="O44" s="18"/>
      <c r="P44" s="18"/>
      <c r="Q44" s="18"/>
      <c r="R44" s="18"/>
      <c r="S44" s="18"/>
      <c r="T44" s="18"/>
      <c r="U44" s="18"/>
      <c r="V44" s="23">
        <f>SUM(Tabla28[[#This Row],[Ene]:[Dic]])</f>
        <v>1</v>
      </c>
      <c r="W44" s="16" t="s">
        <v>6</v>
      </c>
      <c r="X44" s="16" t="s">
        <v>5</v>
      </c>
      <c r="Y44" s="15"/>
      <c r="Z44" s="21" t="s">
        <v>70</v>
      </c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</row>
    <row r="45" spans="2:54" s="6" customFormat="1" ht="25.5" x14ac:dyDescent="0.2">
      <c r="B45" s="19" t="str">
        <f>IF(Tabla28[[#This Row],[Productos ]]="","",CONCATENATE(Tabla28[[#This Row],[POA]],".",Tabla28[[#This Row],[SRS]],".",Tabla28[[#This Row],[AREA]],".",Tabla28[[#This Row],[TIPO]]))</f>
        <v/>
      </c>
      <c r="C45" s="19"/>
      <c r="D45" s="19"/>
      <c r="E45" s="19"/>
      <c r="F45" s="19" t="str">
        <f>IF(Tabla28[[#This Row],[Productos ]]="","",'[1]Formulario PPGR1 '!#REF!)</f>
        <v/>
      </c>
      <c r="G45" s="15"/>
      <c r="H45" s="15" t="s">
        <v>560</v>
      </c>
      <c r="I45" s="15" t="s">
        <v>559</v>
      </c>
      <c r="J45" s="18"/>
      <c r="K45" s="18"/>
      <c r="L45" s="18"/>
      <c r="M45" s="18"/>
      <c r="N45" s="18"/>
      <c r="O45" s="18"/>
      <c r="P45" s="18"/>
      <c r="Q45" s="18">
        <v>1</v>
      </c>
      <c r="R45" s="18"/>
      <c r="S45" s="18"/>
      <c r="T45" s="18">
        <v>1</v>
      </c>
      <c r="U45" s="18"/>
      <c r="V45" s="23">
        <f>SUM(Tabla28[[#This Row],[Ene]:[Dic]])</f>
        <v>2</v>
      </c>
      <c r="W45" s="16" t="s">
        <v>6</v>
      </c>
      <c r="X45" s="16" t="s">
        <v>49</v>
      </c>
      <c r="Y45" s="15"/>
      <c r="Z45" s="21" t="s">
        <v>70</v>
      </c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</row>
    <row r="46" spans="2:54" s="6" customFormat="1" ht="38.25" x14ac:dyDescent="0.2">
      <c r="B46" s="19" t="str">
        <f>IF(Tabla28[[#This Row],[Productos ]]="","",CONCATENATE(Tabla28[[#This Row],[POA]],".",Tabla28[[#This Row],[SRS]],".",Tabla28[[#This Row],[AREA]],".",Tabla28[[#This Row],[TIPO]]))</f>
        <v/>
      </c>
      <c r="C46" s="19"/>
      <c r="D46" s="19"/>
      <c r="E46" s="19"/>
      <c r="F46" s="19" t="str">
        <f>IF(Tabla28[[#This Row],[Productos ]]="","",'[1]Formulario PPGR1 '!#REF!)</f>
        <v/>
      </c>
      <c r="G46" s="15"/>
      <c r="H46" s="15" t="s">
        <v>558</v>
      </c>
      <c r="I46" s="15" t="s">
        <v>557</v>
      </c>
      <c r="J46" s="18"/>
      <c r="K46" s="18"/>
      <c r="L46" s="18"/>
      <c r="M46" s="18"/>
      <c r="N46" s="18"/>
      <c r="O46" s="18"/>
      <c r="P46" s="18"/>
      <c r="Q46" s="18"/>
      <c r="R46" s="18">
        <v>1</v>
      </c>
      <c r="S46" s="18"/>
      <c r="T46" s="18"/>
      <c r="U46" s="18">
        <v>1</v>
      </c>
      <c r="V46" s="23">
        <f>SUM(Tabla28[[#This Row],[Ene]:[Dic]])</f>
        <v>2</v>
      </c>
      <c r="W46" s="16" t="s">
        <v>6</v>
      </c>
      <c r="X46" s="16" t="s">
        <v>115</v>
      </c>
      <c r="Y46" s="15"/>
      <c r="Z46" s="21" t="s">
        <v>70</v>
      </c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</row>
    <row r="47" spans="2:54" s="6" customFormat="1" ht="38.25" x14ac:dyDescent="0.2">
      <c r="B47" s="19" t="str">
        <f>IF(Tabla28[[#This Row],[Productos ]]="","",CONCATENATE(Tabla28[[#This Row],[POA]],".",Tabla28[[#This Row],[SRS]],".",Tabla28[[#This Row],[AREA]],".",Tabla28[[#This Row],[TIPO]]))</f>
        <v/>
      </c>
      <c r="C47" s="19"/>
      <c r="D47" s="19"/>
      <c r="E47" s="19"/>
      <c r="F47" s="19" t="str">
        <f>IF(Tabla28[[#This Row],[Productos ]]="","",'[1]Formulario PPGR1 '!#REF!)</f>
        <v/>
      </c>
      <c r="G47" s="15"/>
      <c r="H47" s="15" t="s">
        <v>556</v>
      </c>
      <c r="I47" s="15" t="s">
        <v>555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>
        <v>1</v>
      </c>
      <c r="U47" s="18"/>
      <c r="V47" s="23">
        <f>SUM(Tabla28[[#This Row],[Ene]:[Dic]])</f>
        <v>1</v>
      </c>
      <c r="W47" s="16" t="s">
        <v>6</v>
      </c>
      <c r="X47" s="16" t="s">
        <v>49</v>
      </c>
      <c r="Y47" s="15"/>
      <c r="Z47" s="21" t="s">
        <v>70</v>
      </c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</row>
    <row r="48" spans="2:54" s="6" customFormat="1" ht="51" x14ac:dyDescent="0.2">
      <c r="B48" s="19" t="e">
        <f>IF(Tabla28[[#This Row],[Productos ]]="","",CONCATENATE(Tabla28[[#This Row],[POA]],".",Tabla28[[#This Row],[SRS]],".",Tabla28[[#This Row],[AREA]],".",Tabla28[[#This Row],[TIPO]]))</f>
        <v>#REF!</v>
      </c>
      <c r="C48" s="19"/>
      <c r="D48" s="19"/>
      <c r="E48" s="19"/>
      <c r="F48" s="19" t="e">
        <f>IF(Tabla28[[#This Row],[Productos ]]="","",'[1]Formulario PPGR1 '!#REF!)</f>
        <v>#REF!</v>
      </c>
      <c r="G48" s="15" t="s">
        <v>554</v>
      </c>
      <c r="H48" s="15" t="s">
        <v>553</v>
      </c>
      <c r="I48" s="15" t="s">
        <v>552</v>
      </c>
      <c r="J48" s="18"/>
      <c r="K48" s="18">
        <v>1</v>
      </c>
      <c r="L48" s="18">
        <v>1</v>
      </c>
      <c r="M48" s="18"/>
      <c r="N48" s="18"/>
      <c r="O48" s="18"/>
      <c r="P48" s="18"/>
      <c r="Q48" s="18"/>
      <c r="R48" s="18"/>
      <c r="S48" s="18"/>
      <c r="T48" s="18"/>
      <c r="U48" s="18"/>
      <c r="V48" s="23">
        <f>SUM(Tabla28[[#This Row],[Ene]:[Dic]])</f>
        <v>2</v>
      </c>
      <c r="W48" s="16" t="s">
        <v>6</v>
      </c>
      <c r="X48" s="16" t="s">
        <v>115</v>
      </c>
      <c r="Y48" s="15"/>
      <c r="Z48" s="21" t="s">
        <v>265</v>
      </c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</row>
    <row r="49" spans="2:54" s="6" customFormat="1" ht="38.25" x14ac:dyDescent="0.2">
      <c r="B49" s="19" t="str">
        <f>IF(Tabla28[[#This Row],[Productos ]]="","",CONCATENATE(Tabla28[[#This Row],[POA]],".",Tabla28[[#This Row],[SRS]],".",Tabla28[[#This Row],[AREA]],".",Tabla28[[#This Row],[TIPO]]))</f>
        <v/>
      </c>
      <c r="C49" s="19"/>
      <c r="D49" s="19"/>
      <c r="E49" s="19"/>
      <c r="F49" s="19" t="str">
        <f>IF(Tabla28[[#This Row],[Productos ]]="","",'[1]Formulario PPGR1 '!#REF!)</f>
        <v/>
      </c>
      <c r="G49" s="15"/>
      <c r="H49" s="15" t="s">
        <v>551</v>
      </c>
      <c r="I49" s="15" t="s">
        <v>550</v>
      </c>
      <c r="J49" s="18"/>
      <c r="K49" s="18"/>
      <c r="L49" s="18"/>
      <c r="M49" s="18"/>
      <c r="N49" s="18"/>
      <c r="O49" s="18"/>
      <c r="P49" s="18"/>
      <c r="Q49" s="18"/>
      <c r="R49" s="18">
        <v>1</v>
      </c>
      <c r="S49" s="18">
        <v>2</v>
      </c>
      <c r="T49" s="18">
        <v>1</v>
      </c>
      <c r="U49" s="18"/>
      <c r="V49" s="23">
        <f>SUM(Tabla28[[#This Row],[Ene]:[Dic]])</f>
        <v>4</v>
      </c>
      <c r="W49" s="16" t="s">
        <v>6</v>
      </c>
      <c r="X49" s="16" t="s">
        <v>5</v>
      </c>
      <c r="Y49" s="15"/>
      <c r="Z49" s="21" t="s">
        <v>265</v>
      </c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</row>
    <row r="50" spans="2:54" s="6" customFormat="1" ht="51" x14ac:dyDescent="0.2">
      <c r="B50" s="19" t="str">
        <f>IF(Tabla28[[#This Row],[Productos ]]="","",CONCATENATE(Tabla28[[#This Row],[POA]],".",Tabla28[[#This Row],[SRS]],".",Tabla28[[#This Row],[AREA]],".",Tabla28[[#This Row],[TIPO]]))</f>
        <v/>
      </c>
      <c r="C50" s="19"/>
      <c r="D50" s="19"/>
      <c r="E50" s="19"/>
      <c r="F50" s="19" t="str">
        <f>IF(Tabla28[[#This Row],[Productos ]]="","",'[1]Formulario PPGR1 '!#REF!)</f>
        <v/>
      </c>
      <c r="G50" s="15"/>
      <c r="H50" s="15" t="s">
        <v>549</v>
      </c>
      <c r="I50" s="15" t="s">
        <v>548</v>
      </c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>
        <v>1</v>
      </c>
      <c r="U50" s="18"/>
      <c r="V50" s="23">
        <f>SUM(Tabla28[[#This Row],[Ene]:[Dic]])</f>
        <v>1</v>
      </c>
      <c r="W50" s="16" t="s">
        <v>6</v>
      </c>
      <c r="X50" s="16" t="s">
        <v>49</v>
      </c>
      <c r="Y50" s="15"/>
      <c r="Z50" s="21" t="s">
        <v>265</v>
      </c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</row>
    <row r="51" spans="2:54" s="6" customFormat="1" ht="76.5" x14ac:dyDescent="0.2">
      <c r="B51" s="19" t="e">
        <f>IF(Tabla28[[#This Row],[Productos ]]="","",CONCATENATE(Tabla28[[#This Row],[POA]],".",Tabla28[[#This Row],[SRS]],".",Tabla28[[#This Row],[AREA]],".",Tabla28[[#This Row],[TIPO]]))</f>
        <v>#REF!</v>
      </c>
      <c r="C51" s="19"/>
      <c r="D51" s="19"/>
      <c r="E51" s="19"/>
      <c r="F51" s="19" t="e">
        <f>IF(Tabla28[[#This Row],[Productos ]]="","",'[1]Formulario PPGR1 '!#REF!)</f>
        <v>#REF!</v>
      </c>
      <c r="G51" s="15" t="s">
        <v>547</v>
      </c>
      <c r="H51" s="15" t="s">
        <v>546</v>
      </c>
      <c r="I51" s="15" t="s">
        <v>545</v>
      </c>
      <c r="J51" s="18"/>
      <c r="K51" s="18"/>
      <c r="L51" s="18">
        <v>1</v>
      </c>
      <c r="M51" s="18"/>
      <c r="N51" s="18">
        <v>1</v>
      </c>
      <c r="O51" s="18">
        <v>1</v>
      </c>
      <c r="P51" s="18">
        <v>1</v>
      </c>
      <c r="Q51" s="18"/>
      <c r="R51" s="18">
        <v>1</v>
      </c>
      <c r="S51" s="18"/>
      <c r="T51" s="18">
        <v>1</v>
      </c>
      <c r="U51" s="18">
        <v>1</v>
      </c>
      <c r="V51" s="23">
        <f>SUM(Tabla28[[#This Row],[Ene]:[Dic]])</f>
        <v>7</v>
      </c>
      <c r="W51" s="16" t="s">
        <v>2</v>
      </c>
      <c r="X51" s="16" t="s">
        <v>6</v>
      </c>
      <c r="Y51" s="15"/>
      <c r="Z51" s="21" t="s">
        <v>535</v>
      </c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</row>
    <row r="52" spans="2:54" s="6" customFormat="1" ht="25.5" x14ac:dyDescent="0.2">
      <c r="B52" s="19" t="str">
        <f>IF(Tabla28[[#This Row],[Productos ]]="","",CONCATENATE(Tabla28[[#This Row],[POA]],".",Tabla28[[#This Row],[SRS]],".",Tabla28[[#This Row],[AREA]],".",Tabla28[[#This Row],[TIPO]]))</f>
        <v/>
      </c>
      <c r="C52" s="19"/>
      <c r="D52" s="19"/>
      <c r="E52" s="19"/>
      <c r="F52" s="19" t="str">
        <f>IF(Tabla28[[#This Row],[Productos ]]="","",'[1]Formulario PPGR1 '!#REF!)</f>
        <v/>
      </c>
      <c r="G52" s="15"/>
      <c r="H52" s="15" t="s">
        <v>544</v>
      </c>
      <c r="I52" s="15" t="s">
        <v>543</v>
      </c>
      <c r="J52" s="18"/>
      <c r="K52" s="18">
        <v>1</v>
      </c>
      <c r="L52" s="18"/>
      <c r="M52" s="18"/>
      <c r="N52" s="18">
        <v>1</v>
      </c>
      <c r="O52" s="18"/>
      <c r="P52" s="18"/>
      <c r="Q52" s="18">
        <v>1</v>
      </c>
      <c r="R52" s="18"/>
      <c r="S52" s="18"/>
      <c r="T52" s="18">
        <v>1</v>
      </c>
      <c r="U52" s="18"/>
      <c r="V52" s="23">
        <f>SUM(Tabla28[[#This Row],[Ene]:[Dic]])</f>
        <v>4</v>
      </c>
      <c r="W52" s="16" t="s">
        <v>6</v>
      </c>
      <c r="X52" s="16" t="s">
        <v>5</v>
      </c>
      <c r="Y52" s="15"/>
      <c r="Z52" s="21" t="s">
        <v>535</v>
      </c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</row>
    <row r="53" spans="2:54" s="6" customFormat="1" ht="25.5" x14ac:dyDescent="0.2">
      <c r="B53" s="19" t="str">
        <f>IF(Tabla28[[#This Row],[Productos ]]="","",CONCATENATE(Tabla28[[#This Row],[POA]],".",Tabla28[[#This Row],[SRS]],".",Tabla28[[#This Row],[AREA]],".",Tabla28[[#This Row],[TIPO]]))</f>
        <v/>
      </c>
      <c r="C53" s="19"/>
      <c r="D53" s="19"/>
      <c r="E53" s="19"/>
      <c r="F53" s="19" t="str">
        <f>IF(Tabla28[[#This Row],[Productos ]]="","",'[1]Formulario PPGR1 '!#REF!)</f>
        <v/>
      </c>
      <c r="G53" s="15"/>
      <c r="H53" s="15" t="s">
        <v>542</v>
      </c>
      <c r="I53" s="15" t="s">
        <v>541</v>
      </c>
      <c r="J53" s="18"/>
      <c r="K53" s="18"/>
      <c r="L53" s="18"/>
      <c r="M53" s="18"/>
      <c r="N53" s="18">
        <v>1</v>
      </c>
      <c r="O53" s="18"/>
      <c r="P53" s="18"/>
      <c r="Q53" s="18"/>
      <c r="R53" s="18"/>
      <c r="S53" s="18"/>
      <c r="T53" s="18"/>
      <c r="U53" s="18"/>
      <c r="V53" s="23">
        <f>SUM(Tabla28[[#This Row],[Ene]:[Dic]])</f>
        <v>1</v>
      </c>
      <c r="W53" s="16" t="s">
        <v>55</v>
      </c>
      <c r="X53" s="16"/>
      <c r="Y53" s="15" t="s">
        <v>540</v>
      </c>
      <c r="Z53" s="21" t="s">
        <v>535</v>
      </c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</row>
    <row r="54" spans="2:54" s="6" customFormat="1" ht="38.25" x14ac:dyDescent="0.2">
      <c r="B54" s="19" t="str">
        <f>IF(Tabla28[[#This Row],[Productos ]]="","",CONCATENATE(Tabla28[[#This Row],[POA]],".",Tabla28[[#This Row],[SRS]],".",Tabla28[[#This Row],[AREA]],".",Tabla28[[#This Row],[TIPO]]))</f>
        <v/>
      </c>
      <c r="C54" s="19"/>
      <c r="D54" s="19"/>
      <c r="E54" s="19"/>
      <c r="F54" s="19" t="str">
        <f>IF(Tabla28[[#This Row],[Productos ]]="","",'[1]Formulario PPGR1 '!#REF!)</f>
        <v/>
      </c>
      <c r="G54" s="15"/>
      <c r="H54" s="15" t="s">
        <v>539</v>
      </c>
      <c r="I54" s="15" t="s">
        <v>538</v>
      </c>
      <c r="J54" s="18">
        <v>1</v>
      </c>
      <c r="K54" s="18">
        <v>1</v>
      </c>
      <c r="L54" s="18">
        <v>1</v>
      </c>
      <c r="M54" s="18">
        <v>1</v>
      </c>
      <c r="N54" s="18">
        <v>1</v>
      </c>
      <c r="O54" s="18">
        <v>1</v>
      </c>
      <c r="P54" s="18">
        <v>1</v>
      </c>
      <c r="Q54" s="18">
        <v>1</v>
      </c>
      <c r="R54" s="18">
        <v>1</v>
      </c>
      <c r="S54" s="18">
        <v>1</v>
      </c>
      <c r="T54" s="18">
        <v>1</v>
      </c>
      <c r="U54" s="18">
        <v>1</v>
      </c>
      <c r="V54" s="23">
        <f>SUM(Tabla28[[#This Row],[Ene]:[Dic]])</f>
        <v>12</v>
      </c>
      <c r="W54" s="16" t="s">
        <v>6</v>
      </c>
      <c r="X54" s="16" t="s">
        <v>49</v>
      </c>
      <c r="Y54" s="15"/>
      <c r="Z54" s="21" t="s">
        <v>535</v>
      </c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</row>
    <row r="55" spans="2:54" s="6" customFormat="1" ht="25.5" x14ac:dyDescent="0.2">
      <c r="B55" s="19" t="str">
        <f>IF(Tabla28[[#This Row],[Productos ]]="","",CONCATENATE(Tabla28[[#This Row],[POA]],".",Tabla28[[#This Row],[SRS]],".",Tabla28[[#This Row],[AREA]],".",Tabla28[[#This Row],[TIPO]]))</f>
        <v/>
      </c>
      <c r="C55" s="19"/>
      <c r="D55" s="19"/>
      <c r="E55" s="19"/>
      <c r="F55" s="19" t="str">
        <f>IF(Tabla28[[#This Row],[Productos ]]="","",'[1]Formulario PPGR1 '!#REF!)</f>
        <v/>
      </c>
      <c r="G55" s="15"/>
      <c r="H55" s="15" t="s">
        <v>537</v>
      </c>
      <c r="I55" s="15" t="s">
        <v>536</v>
      </c>
      <c r="J55" s="18"/>
      <c r="K55" s="18">
        <v>1</v>
      </c>
      <c r="L55" s="18"/>
      <c r="M55" s="18"/>
      <c r="N55" s="18">
        <v>1</v>
      </c>
      <c r="O55" s="18"/>
      <c r="P55" s="18"/>
      <c r="Q55" s="18">
        <v>1</v>
      </c>
      <c r="R55" s="18"/>
      <c r="S55" s="18"/>
      <c r="T55" s="18">
        <v>1</v>
      </c>
      <c r="U55" s="18"/>
      <c r="V55" s="23">
        <f>SUM(Tabla28[[#This Row],[Ene]:[Dic]])</f>
        <v>4</v>
      </c>
      <c r="W55" s="16" t="s">
        <v>6</v>
      </c>
      <c r="X55" s="16" t="s">
        <v>5</v>
      </c>
      <c r="Y55" s="15"/>
      <c r="Z55" s="21" t="s">
        <v>535</v>
      </c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</row>
    <row r="56" spans="2:54" s="6" customFormat="1" ht="33.75" customHeight="1" x14ac:dyDescent="0.2">
      <c r="B56" s="19" t="e">
        <v>#REF!</v>
      </c>
      <c r="C56" s="19"/>
      <c r="D56" s="19"/>
      <c r="E56" s="19"/>
      <c r="F56" s="19" t="e">
        <v>#REF!</v>
      </c>
      <c r="G56" s="15" t="s">
        <v>534</v>
      </c>
      <c r="H56" s="15" t="s">
        <v>533</v>
      </c>
      <c r="I56" s="15" t="s">
        <v>532</v>
      </c>
      <c r="J56" s="18"/>
      <c r="K56" s="18"/>
      <c r="L56" s="18">
        <v>2</v>
      </c>
      <c r="M56" s="18"/>
      <c r="N56" s="18">
        <v>2</v>
      </c>
      <c r="O56" s="18"/>
      <c r="P56" s="18"/>
      <c r="Q56" s="18"/>
      <c r="R56" s="18">
        <v>2</v>
      </c>
      <c r="S56" s="18"/>
      <c r="T56" s="18">
        <v>2</v>
      </c>
      <c r="U56" s="18"/>
      <c r="V56" s="23">
        <f>SUM(Tabla28[[#This Row],[Ene]:[Dic]])</f>
        <v>8</v>
      </c>
      <c r="W56" s="16" t="s">
        <v>49</v>
      </c>
      <c r="X56" s="16" t="s">
        <v>6</v>
      </c>
      <c r="Y56" s="15"/>
      <c r="Z56" s="21" t="s">
        <v>445</v>
      </c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</row>
    <row r="57" spans="2:54" s="6" customFormat="1" ht="33.75" customHeight="1" x14ac:dyDescent="0.2">
      <c r="B57" s="19" t="s">
        <v>531</v>
      </c>
      <c r="C57" s="19"/>
      <c r="D57" s="19"/>
      <c r="E57" s="19"/>
      <c r="F57" s="19" t="s">
        <v>531</v>
      </c>
      <c r="G57" s="15"/>
      <c r="H57" s="15" t="s">
        <v>530</v>
      </c>
      <c r="I57" s="15" t="s">
        <v>529</v>
      </c>
      <c r="J57" s="18"/>
      <c r="K57" s="18">
        <v>3</v>
      </c>
      <c r="L57" s="18"/>
      <c r="M57" s="18"/>
      <c r="N57" s="18"/>
      <c r="O57" s="18">
        <v>3</v>
      </c>
      <c r="P57" s="18"/>
      <c r="Q57" s="18"/>
      <c r="R57" s="18"/>
      <c r="S57" s="18">
        <v>3</v>
      </c>
      <c r="T57" s="18"/>
      <c r="U57" s="18"/>
      <c r="V57" s="23">
        <f>SUM(Tabla28[[#This Row],[Ene]:[Dic]])</f>
        <v>9</v>
      </c>
      <c r="W57" s="16" t="s">
        <v>49</v>
      </c>
      <c r="X57" s="16"/>
      <c r="Y57" s="15"/>
      <c r="Z57" s="21" t="s">
        <v>445</v>
      </c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</row>
    <row r="58" spans="2:54" s="6" customFormat="1" ht="54.75" customHeight="1" x14ac:dyDescent="0.2">
      <c r="B58" s="46" t="e">
        <f>IF([2]!Tabla2[[#This Row],[Productos ]]="","",CONCATENATE([2]!Tabla2[[#This Row],[POA]],".",[2]!Tabla2[[#This Row],[SRS]],".",[2]!Tabla2[[#This Row],[AREA]],".",[2]!Tabla2[[#This Row],[TIPO]]))</f>
        <v>#REF!</v>
      </c>
      <c r="C58" s="46"/>
      <c r="D58" s="46"/>
      <c r="E58" s="46"/>
      <c r="F58" s="46" t="e">
        <f>IF([2]!Tabla2[[#This Row],[Productos ]]="","",'[2]Formulario PPGR1'!#REF!)</f>
        <v>#REF!</v>
      </c>
      <c r="G58" s="26" t="s">
        <v>528</v>
      </c>
      <c r="H58" s="26" t="s">
        <v>527</v>
      </c>
      <c r="I58" s="26" t="s">
        <v>526</v>
      </c>
      <c r="J58" s="18"/>
      <c r="K58" s="25"/>
      <c r="L58" s="25"/>
      <c r="M58" s="25">
        <v>1</v>
      </c>
      <c r="N58" s="25">
        <v>1</v>
      </c>
      <c r="O58" s="25">
        <v>1</v>
      </c>
      <c r="P58" s="25">
        <v>1</v>
      </c>
      <c r="Q58" s="25">
        <v>1</v>
      </c>
      <c r="R58" s="25">
        <v>1</v>
      </c>
      <c r="S58" s="25">
        <v>1</v>
      </c>
      <c r="T58" s="25">
        <v>1</v>
      </c>
      <c r="U58" s="25">
        <v>1</v>
      </c>
      <c r="V58" s="23">
        <f>SUM(Tabla28[[#This Row],[Ene]:[Dic]])</f>
        <v>9</v>
      </c>
      <c r="W58" s="3" t="s">
        <v>49</v>
      </c>
      <c r="X58" s="3" t="s">
        <v>6</v>
      </c>
      <c r="Y58" s="26"/>
      <c r="Z58" s="45" t="s">
        <v>445</v>
      </c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</row>
    <row r="59" spans="2:54" s="6" customFormat="1" ht="38.25" x14ac:dyDescent="0.2">
      <c r="B59" s="19" t="e">
        <f>IF(Tabla28[[#This Row],[Productos ]]="","",CONCATENATE(Tabla28[[#This Row],[POA]],".",Tabla28[[#This Row],[SRS]],".",Tabla28[[#This Row],[AREA]],".",Tabla28[[#This Row],[TIPO]]))</f>
        <v>#REF!</v>
      </c>
      <c r="C59" s="19" t="e">
        <f>IF(Tabla28[[#This Row],[Productos ]]="","",'[1]Formulario PPGR1 '!#REF!)</f>
        <v>#REF!</v>
      </c>
      <c r="D59" s="19" t="e">
        <f>IF(Tabla28[[#This Row],[Productos ]]="","",'[1]Formulario PPGR1 '!#REF!)</f>
        <v>#REF!</v>
      </c>
      <c r="E59" s="19" t="e">
        <f>IF(Tabla28[[#This Row],[Productos ]]="","",'[1]Formulario PPGR1 '!#REF!)</f>
        <v>#REF!</v>
      </c>
      <c r="F59" s="19" t="e">
        <f>IF(Tabla28[[#This Row],[Productos ]]="","",'[1]Formulario PPGR1 '!#REF!)</f>
        <v>#REF!</v>
      </c>
      <c r="G59" s="15" t="s">
        <v>525</v>
      </c>
      <c r="H59" s="15" t="s">
        <v>524</v>
      </c>
      <c r="I59" s="15" t="s">
        <v>523</v>
      </c>
      <c r="J59" s="18">
        <v>1</v>
      </c>
      <c r="K59" s="18">
        <v>1</v>
      </c>
      <c r="L59" s="18">
        <v>1</v>
      </c>
      <c r="M59" s="18">
        <v>1</v>
      </c>
      <c r="N59" s="18">
        <v>1</v>
      </c>
      <c r="O59" s="18">
        <v>1</v>
      </c>
      <c r="P59" s="18">
        <v>1</v>
      </c>
      <c r="Q59" s="18">
        <v>1</v>
      </c>
      <c r="R59" s="18">
        <v>1</v>
      </c>
      <c r="S59" s="18">
        <v>1</v>
      </c>
      <c r="T59" s="18">
        <v>1</v>
      </c>
      <c r="U59" s="18">
        <v>1</v>
      </c>
      <c r="V59" s="17">
        <f>SUM(Tabla28[[#This Row],[Ene]:[Dic]])</f>
        <v>12</v>
      </c>
      <c r="W59" s="16" t="s">
        <v>2</v>
      </c>
      <c r="X59" s="16"/>
      <c r="Y59" s="15"/>
      <c r="Z59" s="21" t="s">
        <v>472</v>
      </c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</row>
    <row r="60" spans="2:54" s="6" customFormat="1" ht="51" x14ac:dyDescent="0.2">
      <c r="B60" s="19" t="str">
        <f>IF(Tabla28[[#This Row],[Productos ]]="","",CONCATENATE(Tabla28[[#This Row],[POA]],".",Tabla28[[#This Row],[SRS]],".",Tabla28[[#This Row],[AREA]],".",Tabla28[[#This Row],[TIPO]]))</f>
        <v/>
      </c>
      <c r="C60" s="19" t="str">
        <f>IF(Tabla28[[#This Row],[Productos ]]="","",'[1]Formulario PPGR1 '!#REF!)</f>
        <v/>
      </c>
      <c r="D60" s="19" t="str">
        <f>IF(Tabla28[[#This Row],[Productos ]]="","",'[1]Formulario PPGR1 '!#REF!)</f>
        <v/>
      </c>
      <c r="E60" s="19" t="str">
        <f>IF(Tabla28[[#This Row],[Productos ]]="","",'[1]Formulario PPGR1 '!#REF!)</f>
        <v/>
      </c>
      <c r="F60" s="19" t="str">
        <f>IF(Tabla28[[#This Row],[Productos ]]="","",'[1]Formulario PPGR1 '!#REF!)</f>
        <v/>
      </c>
      <c r="G60" s="15"/>
      <c r="H60" s="15" t="s">
        <v>522</v>
      </c>
      <c r="I60" s="27" t="s">
        <v>521</v>
      </c>
      <c r="J60" s="18">
        <v>1</v>
      </c>
      <c r="K60" s="18">
        <v>1</v>
      </c>
      <c r="L60" s="18">
        <v>1</v>
      </c>
      <c r="M60" s="18">
        <v>1</v>
      </c>
      <c r="N60" s="18">
        <v>1</v>
      </c>
      <c r="O60" s="18">
        <v>1</v>
      </c>
      <c r="P60" s="18">
        <v>1</v>
      </c>
      <c r="Q60" s="18">
        <v>1</v>
      </c>
      <c r="R60" s="18">
        <v>1</v>
      </c>
      <c r="S60" s="18">
        <v>1</v>
      </c>
      <c r="T60" s="18">
        <v>1</v>
      </c>
      <c r="U60" s="18">
        <v>1</v>
      </c>
      <c r="V60" s="17">
        <f>SUM(Tabla28[[#This Row],[Ene]:[Dic]])</f>
        <v>12</v>
      </c>
      <c r="W60" s="16" t="s">
        <v>2</v>
      </c>
      <c r="X60" s="16"/>
      <c r="Y60" s="15"/>
      <c r="Z60" s="21" t="s">
        <v>472</v>
      </c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</row>
    <row r="61" spans="2:54" s="6" customFormat="1" ht="38.25" x14ac:dyDescent="0.2">
      <c r="B61" s="19" t="str">
        <f>IF(Tabla28[[#This Row],[Productos ]]="","",CONCATENATE(Tabla28[[#This Row],[POA]],".",Tabla28[[#This Row],[SRS]],".",Tabla28[[#This Row],[AREA]],".",Tabla28[[#This Row],[TIPO]]))</f>
        <v/>
      </c>
      <c r="C61" s="19" t="str">
        <f>IF(Tabla28[[#This Row],[Productos ]]="","",'[1]Formulario PPGR1 '!#REF!)</f>
        <v/>
      </c>
      <c r="D61" s="19" t="str">
        <f>IF(Tabla28[[#This Row],[Productos ]]="","",'[1]Formulario PPGR1 '!#REF!)</f>
        <v/>
      </c>
      <c r="E61" s="19" t="str">
        <f>IF(Tabla28[[#This Row],[Productos ]]="","",'[1]Formulario PPGR1 '!#REF!)</f>
        <v/>
      </c>
      <c r="F61" s="19" t="str">
        <f>IF(Tabla28[[#This Row],[Productos ]]="","",'[1]Formulario PPGR1 '!#REF!)</f>
        <v/>
      </c>
      <c r="G61" s="15"/>
      <c r="H61" s="15" t="s">
        <v>520</v>
      </c>
      <c r="I61" s="15" t="s">
        <v>519</v>
      </c>
      <c r="J61" s="18"/>
      <c r="K61" s="18"/>
      <c r="L61" s="18">
        <v>1</v>
      </c>
      <c r="M61" s="18"/>
      <c r="N61" s="18"/>
      <c r="O61" s="18">
        <v>1</v>
      </c>
      <c r="P61" s="18"/>
      <c r="Q61" s="18"/>
      <c r="R61" s="18">
        <v>1</v>
      </c>
      <c r="S61" s="18"/>
      <c r="T61" s="18"/>
      <c r="U61" s="18">
        <v>1</v>
      </c>
      <c r="V61" s="23">
        <f>SUM(Tabla28[[#This Row],[Ene]:[Dic]])</f>
        <v>4</v>
      </c>
      <c r="W61" s="16" t="s">
        <v>49</v>
      </c>
      <c r="X61" s="16"/>
      <c r="Y61" s="15" t="s">
        <v>296</v>
      </c>
      <c r="Z61" s="21" t="s">
        <v>197</v>
      </c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</row>
    <row r="62" spans="2:54" s="6" customFormat="1" ht="63.75" x14ac:dyDescent="0.2">
      <c r="B62" s="19" t="e">
        <f>IF(Tabla28[[#This Row],[Productos ]]="","",CONCATENATE(Tabla28[[#This Row],[POA]],".",Tabla28[[#This Row],[SRS]],".",Tabla28[[#This Row],[AREA]],".",Tabla28[[#This Row],[TIPO]]))</f>
        <v>#REF!</v>
      </c>
      <c r="C62" s="19" t="e">
        <f>IF(Tabla28[[#This Row],[Productos ]]="","",'[1]Formulario PPGR1 '!#REF!)</f>
        <v>#REF!</v>
      </c>
      <c r="D62" s="19" t="e">
        <f>IF(Tabla28[[#This Row],[Productos ]]="","",'[1]Formulario PPGR1 '!#REF!)</f>
        <v>#REF!</v>
      </c>
      <c r="E62" s="19" t="e">
        <f>IF(Tabla28[[#This Row],[Productos ]]="","",'[1]Formulario PPGR1 '!#REF!)</f>
        <v>#REF!</v>
      </c>
      <c r="F62" s="19" t="e">
        <f>IF(Tabla28[[#This Row],[Productos ]]="","",'[1]Formulario PPGR1 '!#REF!)</f>
        <v>#REF!</v>
      </c>
      <c r="G62" s="15" t="s">
        <v>518</v>
      </c>
      <c r="H62" s="15" t="s">
        <v>517</v>
      </c>
      <c r="I62" s="15" t="s">
        <v>516</v>
      </c>
      <c r="J62" s="18">
        <v>1</v>
      </c>
      <c r="K62" s="18"/>
      <c r="L62" s="18"/>
      <c r="M62" s="18">
        <v>1</v>
      </c>
      <c r="N62" s="18"/>
      <c r="O62" s="18"/>
      <c r="P62" s="18">
        <v>1</v>
      </c>
      <c r="Q62" s="18"/>
      <c r="R62" s="18"/>
      <c r="S62" s="18">
        <v>1</v>
      </c>
      <c r="T62" s="18"/>
      <c r="U62" s="18"/>
      <c r="V62" s="17">
        <f>SUM(Tabla28[[#This Row],[Ene]:[Dic]])</f>
        <v>4</v>
      </c>
      <c r="W62" s="16" t="s">
        <v>60</v>
      </c>
      <c r="X62" s="16"/>
      <c r="Y62" s="15"/>
      <c r="Z62" s="21" t="s">
        <v>472</v>
      </c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</row>
    <row r="63" spans="2:54" s="6" customFormat="1" ht="25.5" x14ac:dyDescent="0.2">
      <c r="B63" s="19" t="str">
        <f>IF(Tabla28[[#This Row],[Productos ]]="","",CONCATENATE(Tabla28[[#This Row],[POA]],".",Tabla28[[#This Row],[SRS]],".",Tabla28[[#This Row],[AREA]],".",Tabla28[[#This Row],[TIPO]]))</f>
        <v/>
      </c>
      <c r="C63" s="19" t="str">
        <f>IF(Tabla28[[#This Row],[Productos ]]="","",'[1]Formulario PPGR1 '!#REF!)</f>
        <v/>
      </c>
      <c r="D63" s="19" t="str">
        <f>IF(Tabla28[[#This Row],[Productos ]]="","",'[1]Formulario PPGR1 '!#REF!)</f>
        <v/>
      </c>
      <c r="E63" s="19" t="str">
        <f>IF(Tabla28[[#This Row],[Productos ]]="","",'[1]Formulario PPGR1 '!#REF!)</f>
        <v/>
      </c>
      <c r="F63" s="19" t="str">
        <f>IF(Tabla28[[#This Row],[Productos ]]="","",'[1]Formulario PPGR1 '!#REF!)</f>
        <v/>
      </c>
      <c r="G63" s="15"/>
      <c r="H63" s="15" t="s">
        <v>515</v>
      </c>
      <c r="I63" s="15" t="s">
        <v>514</v>
      </c>
      <c r="J63" s="18">
        <v>1</v>
      </c>
      <c r="K63" s="18">
        <v>1</v>
      </c>
      <c r="L63" s="18">
        <v>1</v>
      </c>
      <c r="M63" s="18">
        <v>1</v>
      </c>
      <c r="N63" s="18">
        <v>1</v>
      </c>
      <c r="O63" s="18">
        <v>1</v>
      </c>
      <c r="P63" s="18">
        <v>1</v>
      </c>
      <c r="Q63" s="18">
        <v>1</v>
      </c>
      <c r="R63" s="18">
        <v>1</v>
      </c>
      <c r="S63" s="18">
        <v>1</v>
      </c>
      <c r="T63" s="18">
        <v>1</v>
      </c>
      <c r="U63" s="18">
        <v>1</v>
      </c>
      <c r="V63" s="17">
        <f>SUM(Tabla28[[#This Row],[Ene]:[Dic]])</f>
        <v>12</v>
      </c>
      <c r="W63" s="16" t="s">
        <v>2</v>
      </c>
      <c r="X63" s="16"/>
      <c r="Y63" s="15"/>
      <c r="Z63" s="21" t="s">
        <v>472</v>
      </c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</row>
    <row r="64" spans="2:54" s="6" customFormat="1" ht="38.25" x14ac:dyDescent="0.2">
      <c r="B64" s="19" t="str">
        <f>IF(Tabla28[[#This Row],[Productos ]]="","",CONCATENATE(Tabla28[[#This Row],[POA]],".",Tabla28[[#This Row],[SRS]],".",Tabla28[[#This Row],[AREA]],".",Tabla28[[#This Row],[TIPO]]))</f>
        <v/>
      </c>
      <c r="C64" s="19" t="str">
        <f>IF(Tabla28[[#This Row],[Productos ]]="","",'[1]Formulario PPGR1 '!#REF!)</f>
        <v/>
      </c>
      <c r="D64" s="19" t="str">
        <f>IF(Tabla28[[#This Row],[Productos ]]="","",'[1]Formulario PPGR1 '!#REF!)</f>
        <v/>
      </c>
      <c r="E64" s="19" t="str">
        <f>IF(Tabla28[[#This Row],[Productos ]]="","",'[1]Formulario PPGR1 '!#REF!)</f>
        <v/>
      </c>
      <c r="F64" s="19" t="str">
        <f>IF(Tabla28[[#This Row],[Productos ]]="","",'[1]Formulario PPGR1 '!#REF!)</f>
        <v/>
      </c>
      <c r="G64" s="15"/>
      <c r="H64" s="15" t="s">
        <v>513</v>
      </c>
      <c r="I64" s="15" t="s">
        <v>512</v>
      </c>
      <c r="J64" s="18"/>
      <c r="K64" s="18"/>
      <c r="L64" s="18"/>
      <c r="M64" s="18"/>
      <c r="N64" s="18"/>
      <c r="O64" s="18"/>
      <c r="P64" s="18"/>
      <c r="Q64" s="18">
        <v>1</v>
      </c>
      <c r="R64" s="18"/>
      <c r="S64" s="18"/>
      <c r="T64" s="18"/>
      <c r="U64" s="18"/>
      <c r="V64" s="17">
        <f>SUM(Tabla28[[#This Row],[Ene]:[Dic]])</f>
        <v>1</v>
      </c>
      <c r="W64" s="16" t="s">
        <v>2</v>
      </c>
      <c r="X64" s="16"/>
      <c r="Y64" s="15"/>
      <c r="Z64" s="21" t="s">
        <v>472</v>
      </c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</row>
    <row r="65" spans="2:54" s="6" customFormat="1" ht="25.5" x14ac:dyDescent="0.2">
      <c r="B65" s="19" t="str">
        <f>IF(Tabla28[[#This Row],[Productos ]]="","",CONCATENATE(Tabla28[[#This Row],[POA]],".",Tabla28[[#This Row],[SRS]],".",Tabla28[[#This Row],[AREA]],".",Tabla28[[#This Row],[TIPO]]))</f>
        <v/>
      </c>
      <c r="C65" s="19" t="str">
        <f>IF(Tabla28[[#This Row],[Productos ]]="","",'[1]Formulario PPGR1 '!#REF!)</f>
        <v/>
      </c>
      <c r="D65" s="19" t="str">
        <f>IF(Tabla28[[#This Row],[Productos ]]="","",'[1]Formulario PPGR1 '!#REF!)</f>
        <v/>
      </c>
      <c r="E65" s="19" t="str">
        <f>IF(Tabla28[[#This Row],[Productos ]]="","",'[1]Formulario PPGR1 '!#REF!)</f>
        <v/>
      </c>
      <c r="F65" s="19" t="str">
        <f>IF(Tabla28[[#This Row],[Productos ]]="","",'[1]Formulario PPGR1 '!#REF!)</f>
        <v/>
      </c>
      <c r="G65" s="15"/>
      <c r="H65" s="15" t="s">
        <v>511</v>
      </c>
      <c r="I65" s="15" t="s">
        <v>510</v>
      </c>
      <c r="J65" s="18"/>
      <c r="K65" s="18"/>
      <c r="L65" s="18">
        <v>1</v>
      </c>
      <c r="M65" s="18"/>
      <c r="N65" s="18"/>
      <c r="O65" s="18">
        <v>1</v>
      </c>
      <c r="P65" s="18"/>
      <c r="Q65" s="18"/>
      <c r="R65" s="18">
        <v>1</v>
      </c>
      <c r="S65" s="18"/>
      <c r="T65" s="18"/>
      <c r="U65" s="18">
        <v>1</v>
      </c>
      <c r="V65" s="17">
        <f>SUM(Tabla28[[#This Row],[Ene]:[Dic]])</f>
        <v>4</v>
      </c>
      <c r="W65" s="16" t="s">
        <v>49</v>
      </c>
      <c r="X65" s="16" t="s">
        <v>6</v>
      </c>
      <c r="Y65" s="15"/>
      <c r="Z65" s="21" t="s">
        <v>472</v>
      </c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</row>
    <row r="66" spans="2:54" s="6" customFormat="1" ht="46.5" customHeight="1" x14ac:dyDescent="0.2">
      <c r="B66" s="19" t="str">
        <f>IF(Tabla28[[#This Row],[Productos ]]="","",CONCATENATE(Tabla28[[#This Row],[POA]],".",Tabla28[[#This Row],[SRS]],".",Tabla28[[#This Row],[AREA]],".",Tabla28[[#This Row],[TIPO]]))</f>
        <v/>
      </c>
      <c r="C66" s="19" t="str">
        <f>IF(Tabla28[[#This Row],[Productos ]]="","",'[1]Formulario PPGR1 '!#REF!)</f>
        <v/>
      </c>
      <c r="D66" s="19" t="str">
        <f>IF(Tabla28[[#This Row],[Productos ]]="","",'[1]Formulario PPGR1 '!#REF!)</f>
        <v/>
      </c>
      <c r="E66" s="19" t="str">
        <f>IF(Tabla28[[#This Row],[Productos ]]="","",'[1]Formulario PPGR1 '!#REF!)</f>
        <v/>
      </c>
      <c r="F66" s="19" t="str">
        <f>IF(Tabla28[[#This Row],[Productos ]]="","",'[1]Formulario PPGR1 '!#REF!)</f>
        <v/>
      </c>
      <c r="G66" s="15"/>
      <c r="H66" s="15" t="s">
        <v>509</v>
      </c>
      <c r="I66" s="15" t="s">
        <v>508</v>
      </c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7">
        <f>SUM(Tabla28[[#This Row],[Ene]:[Dic]])</f>
        <v>0</v>
      </c>
      <c r="W66" s="16" t="s">
        <v>2</v>
      </c>
      <c r="X66" s="16"/>
      <c r="Y66" s="15"/>
      <c r="Z66" s="21" t="s">
        <v>472</v>
      </c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</row>
    <row r="67" spans="2:54" s="6" customFormat="1" ht="38.25" x14ac:dyDescent="0.2">
      <c r="B67" s="19" t="str">
        <f>IF(Tabla28[[#This Row],[Productos ]]="","",CONCATENATE(Tabla28[[#This Row],[POA]],".",Tabla28[[#This Row],[SRS]],".",Tabla28[[#This Row],[AREA]],".",Tabla28[[#This Row],[TIPO]]))</f>
        <v/>
      </c>
      <c r="C67" s="19" t="str">
        <f>IF(Tabla28[[#This Row],[Productos ]]="","",'[1]Formulario PPGR1 '!#REF!)</f>
        <v/>
      </c>
      <c r="D67" s="19" t="str">
        <f>IF(Tabla28[[#This Row],[Productos ]]="","",'[1]Formulario PPGR1 '!#REF!)</f>
        <v/>
      </c>
      <c r="E67" s="19" t="str">
        <f>IF(Tabla28[[#This Row],[Productos ]]="","",'[1]Formulario PPGR1 '!#REF!)</f>
        <v/>
      </c>
      <c r="F67" s="19" t="str">
        <f>IF(Tabla28[[#This Row],[Productos ]]="","",'[1]Formulario PPGR1 '!#REF!)</f>
        <v/>
      </c>
      <c r="G67" s="15"/>
      <c r="H67" s="15" t="s">
        <v>507</v>
      </c>
      <c r="I67" s="15" t="s">
        <v>506</v>
      </c>
      <c r="J67" s="18"/>
      <c r="K67" s="18"/>
      <c r="L67" s="18"/>
      <c r="M67" s="18">
        <v>1</v>
      </c>
      <c r="N67" s="18"/>
      <c r="O67" s="18"/>
      <c r="P67" s="18"/>
      <c r="Q67" s="18">
        <v>1</v>
      </c>
      <c r="R67" s="18"/>
      <c r="S67" s="18"/>
      <c r="T67" s="18"/>
      <c r="U67" s="18"/>
      <c r="V67" s="17">
        <f>SUM(Tabla28[[#This Row],[Ene]:[Dic]])</f>
        <v>2</v>
      </c>
      <c r="W67" s="16" t="s">
        <v>49</v>
      </c>
      <c r="X67" s="16" t="s">
        <v>6</v>
      </c>
      <c r="Y67" s="15"/>
      <c r="Z67" s="21" t="s">
        <v>472</v>
      </c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</row>
    <row r="68" spans="2:54" s="6" customFormat="1" ht="54" customHeight="1" x14ac:dyDescent="0.2">
      <c r="B68" s="19" t="str">
        <f>IF(Tabla28[[#This Row],[Productos ]]="","",CONCATENATE(Tabla28[[#This Row],[POA]],".",Tabla28[[#This Row],[SRS]],".",Tabla28[[#This Row],[AREA]],".",Tabla28[[#This Row],[TIPO]]))</f>
        <v/>
      </c>
      <c r="C68" s="19" t="str">
        <f>IF(Tabla28[[#This Row],[Productos ]]="","",'[1]Formulario PPGR1 '!#REF!)</f>
        <v/>
      </c>
      <c r="D68" s="19" t="str">
        <f>IF(Tabla28[[#This Row],[Productos ]]="","",'[1]Formulario PPGR1 '!#REF!)</f>
        <v/>
      </c>
      <c r="E68" s="19" t="str">
        <f>IF(Tabla28[[#This Row],[Productos ]]="","",'[1]Formulario PPGR1 '!#REF!)</f>
        <v/>
      </c>
      <c r="F68" s="19" t="str">
        <f>IF(Tabla28[[#This Row],[Productos ]]="","",'[1]Formulario PPGR1 '!#REF!)</f>
        <v/>
      </c>
      <c r="G68" s="15"/>
      <c r="H68" s="15" t="s">
        <v>505</v>
      </c>
      <c r="I68" s="27" t="s">
        <v>504</v>
      </c>
      <c r="J68" s="18"/>
      <c r="K68" s="18">
        <v>1</v>
      </c>
      <c r="L68" s="18"/>
      <c r="M68" s="18"/>
      <c r="N68" s="18">
        <v>1</v>
      </c>
      <c r="O68" s="18"/>
      <c r="P68" s="18"/>
      <c r="Q68" s="18"/>
      <c r="R68" s="18"/>
      <c r="S68" s="18">
        <v>1</v>
      </c>
      <c r="T68" s="18"/>
      <c r="U68" s="18"/>
      <c r="V68" s="17">
        <f>SUM(Tabla28[[#This Row],[Ene]:[Dic]])</f>
        <v>3</v>
      </c>
      <c r="W68" s="16" t="s">
        <v>2</v>
      </c>
      <c r="X68" s="16"/>
      <c r="Y68" s="15"/>
      <c r="Z68" s="21" t="s">
        <v>472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</row>
    <row r="69" spans="2:54" s="6" customFormat="1" ht="49.5" customHeight="1" x14ac:dyDescent="0.2">
      <c r="B69" s="19" t="str">
        <f>IF(Tabla28[[#This Row],[Productos ]]="","",CONCATENATE(Tabla28[[#This Row],[POA]],".",Tabla28[[#This Row],[SRS]],".",Tabla28[[#This Row],[AREA]],".",Tabla28[[#This Row],[TIPO]]))</f>
        <v/>
      </c>
      <c r="C69" s="19" t="str">
        <f>IF(Tabla28[[#This Row],[Productos ]]="","",'[1]Formulario PPGR1 '!#REF!)</f>
        <v/>
      </c>
      <c r="D69" s="19" t="str">
        <f>IF(Tabla28[[#This Row],[Productos ]]="","",'[1]Formulario PPGR1 '!#REF!)</f>
        <v/>
      </c>
      <c r="E69" s="19" t="str">
        <f>IF(Tabla28[[#This Row],[Productos ]]="","",'[1]Formulario PPGR1 '!#REF!)</f>
        <v/>
      </c>
      <c r="F69" s="19" t="str">
        <f>IF(Tabla28[[#This Row],[Productos ]]="","",'[1]Formulario PPGR1 '!#REF!)</f>
        <v/>
      </c>
      <c r="G69" s="15"/>
      <c r="H69" s="15" t="s">
        <v>503</v>
      </c>
      <c r="I69" s="15" t="s">
        <v>502</v>
      </c>
      <c r="J69" s="18"/>
      <c r="K69" s="18"/>
      <c r="L69" s="18"/>
      <c r="M69" s="18">
        <v>1</v>
      </c>
      <c r="N69" s="18"/>
      <c r="O69" s="18"/>
      <c r="P69" s="18"/>
      <c r="Q69" s="18">
        <v>1</v>
      </c>
      <c r="R69" s="18"/>
      <c r="S69" s="18"/>
      <c r="T69" s="18"/>
      <c r="U69" s="18">
        <v>1</v>
      </c>
      <c r="V69" s="17">
        <f>SUM(Tabla28[[#This Row],[Ene]:[Dic]])</f>
        <v>3</v>
      </c>
      <c r="W69" s="16" t="s">
        <v>2</v>
      </c>
      <c r="X69" s="16"/>
      <c r="Y69" s="15"/>
      <c r="Z69" s="21" t="s">
        <v>472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</row>
    <row r="70" spans="2:54" s="6" customFormat="1" ht="38.25" x14ac:dyDescent="0.2">
      <c r="B70" s="19" t="str">
        <f>IF(Tabla28[[#This Row],[Productos ]]="","",CONCATENATE(Tabla28[[#This Row],[POA]],".",Tabla28[[#This Row],[SRS]],".",Tabla28[[#This Row],[AREA]],".",Tabla28[[#This Row],[TIPO]]))</f>
        <v/>
      </c>
      <c r="C70" s="19" t="str">
        <f>IF(Tabla28[[#This Row],[Productos ]]="","",'[1]Formulario PPGR1 '!#REF!)</f>
        <v/>
      </c>
      <c r="D70" s="19" t="str">
        <f>IF(Tabla28[[#This Row],[Productos ]]="","",'[1]Formulario PPGR1 '!#REF!)</f>
        <v/>
      </c>
      <c r="E70" s="19" t="str">
        <f>IF(Tabla28[[#This Row],[Productos ]]="","",'[1]Formulario PPGR1 '!#REF!)</f>
        <v/>
      </c>
      <c r="F70" s="19" t="str">
        <f>IF(Tabla28[[#This Row],[Productos ]]="","",'[1]Formulario PPGR1 '!#REF!)</f>
        <v/>
      </c>
      <c r="G70" s="15"/>
      <c r="H70" s="15" t="s">
        <v>501</v>
      </c>
      <c r="I70" s="15" t="s">
        <v>500</v>
      </c>
      <c r="J70" s="18"/>
      <c r="K70" s="18"/>
      <c r="L70" s="18"/>
      <c r="M70" s="18">
        <v>1</v>
      </c>
      <c r="N70" s="18"/>
      <c r="O70" s="18"/>
      <c r="P70" s="18"/>
      <c r="Q70" s="18">
        <v>1</v>
      </c>
      <c r="R70" s="18"/>
      <c r="S70" s="18"/>
      <c r="T70" s="18"/>
      <c r="U70" s="18">
        <v>1</v>
      </c>
      <c r="V70" s="17">
        <f>SUM(Tabla28[[#This Row],[Ene]:[Dic]])</f>
        <v>3</v>
      </c>
      <c r="W70" s="16" t="s">
        <v>49</v>
      </c>
      <c r="X70" s="16" t="s">
        <v>6</v>
      </c>
      <c r="Y70" s="15"/>
      <c r="Z70" s="21" t="s">
        <v>472</v>
      </c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</row>
    <row r="71" spans="2:54" s="6" customFormat="1" ht="56.25" customHeight="1" x14ac:dyDescent="0.2">
      <c r="B71" s="19" t="str">
        <f>IF(Tabla28[[#This Row],[Productos ]]="","",CONCATENATE(Tabla28[[#This Row],[POA]],".",Tabla28[[#This Row],[SRS]],".",Tabla28[[#This Row],[AREA]],".",Tabla28[[#This Row],[TIPO]]))</f>
        <v/>
      </c>
      <c r="C71" s="19" t="str">
        <f>IF(Tabla28[[#This Row],[Productos ]]="","",'[1]Formulario PPGR1 '!#REF!)</f>
        <v/>
      </c>
      <c r="D71" s="19" t="str">
        <f>IF(Tabla28[[#This Row],[Productos ]]="","",'[1]Formulario PPGR1 '!#REF!)</f>
        <v/>
      </c>
      <c r="E71" s="19" t="str">
        <f>IF(Tabla28[[#This Row],[Productos ]]="","",'[1]Formulario PPGR1 '!#REF!)</f>
        <v/>
      </c>
      <c r="F71" s="19" t="str">
        <f>IF(Tabla28[[#This Row],[Productos ]]="","",'[1]Formulario PPGR1 '!#REF!)</f>
        <v/>
      </c>
      <c r="G71" s="15"/>
      <c r="H71" s="15" t="s">
        <v>499</v>
      </c>
      <c r="I71" s="15" t="s">
        <v>498</v>
      </c>
      <c r="J71" s="18"/>
      <c r="K71" s="44"/>
      <c r="L71" s="18"/>
      <c r="M71" s="18"/>
      <c r="N71" s="18">
        <v>1</v>
      </c>
      <c r="O71" s="18"/>
      <c r="P71" s="18"/>
      <c r="Q71" s="18"/>
      <c r="R71" s="18"/>
      <c r="S71" s="18">
        <v>1</v>
      </c>
      <c r="T71" s="18"/>
      <c r="U71" s="18"/>
      <c r="V71" s="17">
        <f>SUM(Tabla28[[#This Row],[Ene]:[Dic]])</f>
        <v>2</v>
      </c>
      <c r="W71" s="16" t="s">
        <v>2</v>
      </c>
      <c r="X71" s="16"/>
      <c r="Y71" s="15"/>
      <c r="Z71" s="21" t="s">
        <v>472</v>
      </c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</row>
    <row r="72" spans="2:54" s="6" customFormat="1" ht="51.75" customHeight="1" x14ac:dyDescent="0.2">
      <c r="B72" s="19" t="str">
        <f>IF(Tabla28[[#This Row],[Productos ]]="","",CONCATENATE(Tabla28[[#This Row],[POA]],".",Tabla28[[#This Row],[SRS]],".",Tabla28[[#This Row],[AREA]],".",Tabla28[[#This Row],[TIPO]]))</f>
        <v/>
      </c>
      <c r="C72" s="19" t="str">
        <f>IF(Tabla28[[#This Row],[Productos ]]="","",'[1]Formulario PPGR1 '!#REF!)</f>
        <v/>
      </c>
      <c r="D72" s="19" t="str">
        <f>IF(Tabla28[[#This Row],[Productos ]]="","",'[1]Formulario PPGR1 '!#REF!)</f>
        <v/>
      </c>
      <c r="E72" s="19" t="str">
        <f>IF(Tabla28[[#This Row],[Productos ]]="","",'[1]Formulario PPGR1 '!#REF!)</f>
        <v/>
      </c>
      <c r="F72" s="19" t="str">
        <f>IF(Tabla28[[#This Row],[Productos ]]="","",'[1]Formulario PPGR1 '!#REF!)</f>
        <v/>
      </c>
      <c r="G72" s="15"/>
      <c r="H72" s="15" t="s">
        <v>497</v>
      </c>
      <c r="I72" s="15" t="s">
        <v>496</v>
      </c>
      <c r="J72" s="18">
        <v>1</v>
      </c>
      <c r="K72" s="18">
        <v>1</v>
      </c>
      <c r="L72" s="18">
        <v>1</v>
      </c>
      <c r="M72" s="18">
        <v>1</v>
      </c>
      <c r="N72" s="18">
        <v>1</v>
      </c>
      <c r="O72" s="18">
        <v>1</v>
      </c>
      <c r="P72" s="18">
        <v>1</v>
      </c>
      <c r="Q72" s="18">
        <v>1</v>
      </c>
      <c r="R72" s="18">
        <v>1</v>
      </c>
      <c r="S72" s="18">
        <v>1</v>
      </c>
      <c r="T72" s="18">
        <v>1</v>
      </c>
      <c r="U72" s="18">
        <v>1</v>
      </c>
      <c r="V72" s="17">
        <f>SUM(Tabla28[[#This Row],[Ene]:[Dic]])</f>
        <v>12</v>
      </c>
      <c r="W72" s="16" t="s">
        <v>49</v>
      </c>
      <c r="X72" s="16" t="s">
        <v>6</v>
      </c>
      <c r="Y72" s="15"/>
      <c r="Z72" s="21" t="s">
        <v>472</v>
      </c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</row>
    <row r="73" spans="2:54" s="6" customFormat="1" ht="39" customHeight="1" x14ac:dyDescent="0.2">
      <c r="B73" s="19" t="str">
        <f>IF(Tabla28[[#This Row],[Productos ]]="","",CONCATENATE(Tabla28[[#This Row],[POA]],".",Tabla28[[#This Row],[SRS]],".",Tabla28[[#This Row],[AREA]],".",Tabla28[[#This Row],[TIPO]]))</f>
        <v/>
      </c>
      <c r="C73" s="19" t="str">
        <f>IF(Tabla28[[#This Row],[Productos ]]="","",'[1]Formulario PPGR1 '!#REF!)</f>
        <v/>
      </c>
      <c r="D73" s="19" t="str">
        <f>IF(Tabla28[[#This Row],[Productos ]]="","",'[1]Formulario PPGR1 '!#REF!)</f>
        <v/>
      </c>
      <c r="E73" s="19" t="str">
        <f>IF(Tabla28[[#This Row],[Productos ]]="","",'[1]Formulario PPGR1 '!#REF!)</f>
        <v/>
      </c>
      <c r="F73" s="19" t="str">
        <f>IF(Tabla28[[#This Row],[Productos ]]="","",'[1]Formulario PPGR1 '!#REF!)</f>
        <v/>
      </c>
      <c r="G73" s="15"/>
      <c r="H73" s="15" t="s">
        <v>495</v>
      </c>
      <c r="I73" s="15" t="s">
        <v>494</v>
      </c>
      <c r="J73" s="18"/>
      <c r="K73" s="18"/>
      <c r="L73" s="18"/>
      <c r="M73" s="18">
        <v>1</v>
      </c>
      <c r="N73" s="18"/>
      <c r="O73" s="18"/>
      <c r="P73" s="18"/>
      <c r="Q73" s="18"/>
      <c r="R73" s="18">
        <v>1</v>
      </c>
      <c r="S73" s="18"/>
      <c r="T73" s="18"/>
      <c r="U73" s="18"/>
      <c r="V73" s="17">
        <f>SUM(Tabla28[[#This Row],[Ene]:[Dic]])</f>
        <v>2</v>
      </c>
      <c r="W73" s="16" t="s">
        <v>2</v>
      </c>
      <c r="X73" s="16"/>
      <c r="Y73" s="15"/>
      <c r="Z73" s="21" t="s">
        <v>472</v>
      </c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</row>
    <row r="74" spans="2:54" s="6" customFormat="1" ht="43.5" customHeight="1" x14ac:dyDescent="0.2">
      <c r="B74" s="19" t="str">
        <f>IF(Tabla28[[#This Row],[Productos ]]="","",CONCATENATE(Tabla28[[#This Row],[POA]],".",Tabla28[[#This Row],[SRS]],".",Tabla28[[#This Row],[AREA]],".",Tabla28[[#This Row],[TIPO]]))</f>
        <v/>
      </c>
      <c r="C74" s="19" t="str">
        <f>IF(Tabla28[[#This Row],[Productos ]]="","",'[1]Formulario PPGR1 '!#REF!)</f>
        <v/>
      </c>
      <c r="D74" s="19" t="str">
        <f>IF(Tabla28[[#This Row],[Productos ]]="","",'[1]Formulario PPGR1 '!#REF!)</f>
        <v/>
      </c>
      <c r="E74" s="19" t="str">
        <f>IF(Tabla28[[#This Row],[Productos ]]="","",'[1]Formulario PPGR1 '!#REF!)</f>
        <v/>
      </c>
      <c r="F74" s="19" t="str">
        <f>IF(Tabla28[[#This Row],[Productos ]]="","",'[1]Formulario PPGR1 '!#REF!)</f>
        <v/>
      </c>
      <c r="G74" s="15"/>
      <c r="H74" s="15" t="s">
        <v>493</v>
      </c>
      <c r="I74" s="15" t="s">
        <v>492</v>
      </c>
      <c r="J74" s="18"/>
      <c r="K74" s="18"/>
      <c r="L74" s="18"/>
      <c r="M74" s="18"/>
      <c r="N74" s="18">
        <v>1</v>
      </c>
      <c r="O74" s="18"/>
      <c r="P74" s="18"/>
      <c r="Q74" s="18"/>
      <c r="R74" s="18"/>
      <c r="S74" s="18">
        <v>1</v>
      </c>
      <c r="T74" s="18"/>
      <c r="U74" s="18"/>
      <c r="V74" s="17">
        <f>SUM(Tabla28[[#This Row],[Ene]:[Dic]])</f>
        <v>2</v>
      </c>
      <c r="W74" s="16" t="s">
        <v>2</v>
      </c>
      <c r="X74" s="16"/>
      <c r="Y74" s="15"/>
      <c r="Z74" s="21" t="s">
        <v>472</v>
      </c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</row>
    <row r="75" spans="2:54" s="6" customFormat="1" ht="31.5" customHeight="1" x14ac:dyDescent="0.2">
      <c r="B75" s="19" t="str">
        <f>IF(Tabla28[[#This Row],[Productos ]]="","",CONCATENATE(Tabla28[[#This Row],[POA]],".",Tabla28[[#This Row],[SRS]],".",Tabla28[[#This Row],[AREA]],".",Tabla28[[#This Row],[TIPO]]))</f>
        <v/>
      </c>
      <c r="C75" s="19" t="str">
        <f>IF(Tabla28[[#This Row],[Productos ]]="","",'[1]Formulario PPGR1 '!#REF!)</f>
        <v/>
      </c>
      <c r="D75" s="19" t="str">
        <f>IF(Tabla28[[#This Row],[Productos ]]="","",'[1]Formulario PPGR1 '!#REF!)</f>
        <v/>
      </c>
      <c r="E75" s="19" t="str">
        <f>IF(Tabla28[[#This Row],[Productos ]]="","",'[1]Formulario PPGR1 '!#REF!)</f>
        <v/>
      </c>
      <c r="F75" s="19" t="str">
        <f>IF(Tabla28[[#This Row],[Productos ]]="","",'[1]Formulario PPGR1 '!#REF!)</f>
        <v/>
      </c>
      <c r="G75" s="15"/>
      <c r="H75" s="15" t="s">
        <v>491</v>
      </c>
      <c r="I75" s="15" t="s">
        <v>490</v>
      </c>
      <c r="J75" s="18"/>
      <c r="K75" s="18"/>
      <c r="L75" s="18"/>
      <c r="M75" s="18"/>
      <c r="N75" s="18">
        <v>1</v>
      </c>
      <c r="O75" s="18"/>
      <c r="P75" s="18"/>
      <c r="Q75" s="18"/>
      <c r="R75" s="18"/>
      <c r="S75" s="18">
        <v>1</v>
      </c>
      <c r="T75" s="18"/>
      <c r="U75" s="18"/>
      <c r="V75" s="17">
        <f>SUM(Tabla28[[#This Row],[Ene]:[Dic]])</f>
        <v>2</v>
      </c>
      <c r="W75" s="16" t="s">
        <v>2</v>
      </c>
      <c r="X75" s="16"/>
      <c r="Y75" s="15"/>
      <c r="Z75" s="21" t="s">
        <v>472</v>
      </c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</row>
    <row r="76" spans="2:54" s="6" customFormat="1" ht="38.25" x14ac:dyDescent="0.2">
      <c r="B76" s="19" t="str">
        <f>IF(Tabla28[[#This Row],[Productos ]]="","",CONCATENATE(Tabla28[[#This Row],[POA]],".",Tabla28[[#This Row],[SRS]],".",Tabla28[[#This Row],[AREA]],".",Tabla28[[#This Row],[TIPO]]))</f>
        <v/>
      </c>
      <c r="C76" s="19" t="str">
        <f>IF(Tabla28[[#This Row],[Productos ]]="","",'[1]Formulario PPGR1 '!#REF!)</f>
        <v/>
      </c>
      <c r="D76" s="19" t="str">
        <f>IF(Tabla28[[#This Row],[Productos ]]="","",'[1]Formulario PPGR1 '!#REF!)</f>
        <v/>
      </c>
      <c r="E76" s="19" t="str">
        <f>IF(Tabla28[[#This Row],[Productos ]]="","",'[1]Formulario PPGR1 '!#REF!)</f>
        <v/>
      </c>
      <c r="F76" s="19" t="str">
        <f>IF(Tabla28[[#This Row],[Productos ]]="","",'[1]Formulario PPGR1 '!#REF!)</f>
        <v/>
      </c>
      <c r="G76" s="15"/>
      <c r="H76" s="15" t="s">
        <v>489</v>
      </c>
      <c r="I76" s="15" t="s">
        <v>488</v>
      </c>
      <c r="J76" s="18">
        <v>1</v>
      </c>
      <c r="K76" s="18">
        <v>1</v>
      </c>
      <c r="L76" s="18">
        <v>1</v>
      </c>
      <c r="M76" s="18">
        <v>1</v>
      </c>
      <c r="N76" s="18">
        <v>1</v>
      </c>
      <c r="O76" s="18">
        <v>1</v>
      </c>
      <c r="P76" s="18">
        <v>1</v>
      </c>
      <c r="Q76" s="18">
        <v>1</v>
      </c>
      <c r="R76" s="18">
        <v>1</v>
      </c>
      <c r="S76" s="18">
        <v>1</v>
      </c>
      <c r="T76" s="18">
        <v>1</v>
      </c>
      <c r="U76" s="18">
        <v>1</v>
      </c>
      <c r="V76" s="17">
        <f>SUM(Tabla28[[#This Row],[Ene]:[Dic]])</f>
        <v>12</v>
      </c>
      <c r="W76" s="16" t="s">
        <v>2</v>
      </c>
      <c r="X76" s="16"/>
      <c r="Y76" s="15"/>
      <c r="Z76" s="21" t="s">
        <v>472</v>
      </c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</row>
    <row r="77" spans="2:54" s="6" customFormat="1" ht="51" x14ac:dyDescent="0.2">
      <c r="B77" s="19" t="str">
        <f>IF(Tabla28[[#This Row],[Productos ]]="","",CONCATENATE(Tabla28[[#This Row],[POA]],".",Tabla28[[#This Row],[SRS]],".",Tabla28[[#This Row],[AREA]],".",Tabla28[[#This Row],[TIPO]]))</f>
        <v/>
      </c>
      <c r="C77" s="19" t="str">
        <f>IF(Tabla28[[#This Row],[Productos ]]="","",'[1]Formulario PPGR1 '!#REF!)</f>
        <v/>
      </c>
      <c r="D77" s="19" t="str">
        <f>IF(Tabla28[[#This Row],[Productos ]]="","",'[1]Formulario PPGR1 '!#REF!)</f>
        <v/>
      </c>
      <c r="E77" s="19" t="str">
        <f>IF(Tabla28[[#This Row],[Productos ]]="","",'[1]Formulario PPGR1 '!#REF!)</f>
        <v/>
      </c>
      <c r="F77" s="19" t="str">
        <f>IF(Tabla28[[#This Row],[Productos ]]="","",'[1]Formulario PPGR1 '!#REF!)</f>
        <v/>
      </c>
      <c r="G77" s="15"/>
      <c r="H77" s="15" t="s">
        <v>487</v>
      </c>
      <c r="I77" s="15" t="s">
        <v>486</v>
      </c>
      <c r="J77" s="18"/>
      <c r="K77" s="18"/>
      <c r="L77" s="18"/>
      <c r="M77" s="18"/>
      <c r="N77" s="18">
        <v>2</v>
      </c>
      <c r="O77" s="18"/>
      <c r="P77" s="18">
        <v>2</v>
      </c>
      <c r="Q77" s="18"/>
      <c r="R77" s="18">
        <v>2</v>
      </c>
      <c r="S77" s="18"/>
      <c r="T77" s="18">
        <v>2</v>
      </c>
      <c r="U77" s="18"/>
      <c r="V77" s="17">
        <f>SUM(Tabla28[[#This Row],[Ene]:[Dic]])</f>
        <v>8</v>
      </c>
      <c r="W77" s="16" t="s">
        <v>49</v>
      </c>
      <c r="X77" s="16" t="s">
        <v>6</v>
      </c>
      <c r="Y77" s="15"/>
      <c r="Z77" s="21" t="s">
        <v>472</v>
      </c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</row>
    <row r="78" spans="2:54" s="6" customFormat="1" ht="38.25" x14ac:dyDescent="0.2">
      <c r="B78" s="19" t="str">
        <f>IF(Tabla28[[#This Row],[Productos ]]="","",CONCATENATE(Tabla28[[#This Row],[POA]],".",Tabla28[[#This Row],[SRS]],".",Tabla28[[#This Row],[AREA]],".",Tabla28[[#This Row],[TIPO]]))</f>
        <v/>
      </c>
      <c r="C78" s="19" t="str">
        <f>IF(Tabla28[[#This Row],[Productos ]]="","",'[1]Formulario PPGR1 '!#REF!)</f>
        <v/>
      </c>
      <c r="D78" s="19" t="str">
        <f>IF(Tabla28[[#This Row],[Productos ]]="","",'[1]Formulario PPGR1 '!#REF!)</f>
        <v/>
      </c>
      <c r="E78" s="19" t="str">
        <f>IF(Tabla28[[#This Row],[Productos ]]="","",'[1]Formulario PPGR1 '!#REF!)</f>
        <v/>
      </c>
      <c r="F78" s="19" t="str">
        <f>IF(Tabla28[[#This Row],[Productos ]]="","",'[1]Formulario PPGR1 '!#REF!)</f>
        <v/>
      </c>
      <c r="G78" s="15"/>
      <c r="H78" s="15" t="s">
        <v>485</v>
      </c>
      <c r="I78" s="15" t="s">
        <v>484</v>
      </c>
      <c r="J78" s="18"/>
      <c r="K78" s="18"/>
      <c r="L78" s="18"/>
      <c r="M78" s="18"/>
      <c r="N78" s="18"/>
      <c r="O78" s="18"/>
      <c r="P78" s="18">
        <v>1</v>
      </c>
      <c r="Q78" s="18"/>
      <c r="R78" s="18"/>
      <c r="S78" s="18"/>
      <c r="T78" s="18"/>
      <c r="U78" s="18"/>
      <c r="V78" s="17">
        <f>SUM(Tabla28[[#This Row],[Ene]:[Dic]])</f>
        <v>1</v>
      </c>
      <c r="W78" s="16" t="s">
        <v>2</v>
      </c>
      <c r="X78" s="16"/>
      <c r="Y78" s="15"/>
      <c r="Z78" s="21" t="s">
        <v>472</v>
      </c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</row>
    <row r="79" spans="2:54" s="6" customFormat="1" ht="38.25" x14ac:dyDescent="0.2">
      <c r="B79" s="19" t="str">
        <f>IF(Tabla28[[#This Row],[Productos ]]="","",CONCATENATE(Tabla28[[#This Row],[POA]],".",Tabla28[[#This Row],[SRS]],".",Tabla28[[#This Row],[AREA]],".",Tabla28[[#This Row],[TIPO]]))</f>
        <v/>
      </c>
      <c r="C79" s="19" t="str">
        <f>IF(Tabla28[[#This Row],[Productos ]]="","",'[1]Formulario PPGR1 '!#REF!)</f>
        <v/>
      </c>
      <c r="D79" s="19" t="str">
        <f>IF(Tabla28[[#This Row],[Productos ]]="","",'[1]Formulario PPGR1 '!#REF!)</f>
        <v/>
      </c>
      <c r="E79" s="19" t="str">
        <f>IF(Tabla28[[#This Row],[Productos ]]="","",'[1]Formulario PPGR1 '!#REF!)</f>
        <v/>
      </c>
      <c r="F79" s="19" t="str">
        <f>IF(Tabla28[[#This Row],[Productos ]]="","",'[1]Formulario PPGR1 '!#REF!)</f>
        <v/>
      </c>
      <c r="G79" s="15"/>
      <c r="H79" s="15" t="s">
        <v>483</v>
      </c>
      <c r="I79" s="15" t="s">
        <v>482</v>
      </c>
      <c r="J79" s="18"/>
      <c r="K79" s="18"/>
      <c r="L79" s="18">
        <v>1</v>
      </c>
      <c r="M79" s="18"/>
      <c r="N79" s="18"/>
      <c r="O79" s="18">
        <v>1</v>
      </c>
      <c r="P79" s="18"/>
      <c r="Q79" s="18"/>
      <c r="R79" s="18">
        <v>1</v>
      </c>
      <c r="S79" s="18"/>
      <c r="T79" s="18"/>
      <c r="U79" s="18">
        <v>1</v>
      </c>
      <c r="V79" s="17">
        <f>SUM(Tabla28[[#This Row],[Ene]:[Dic]])</f>
        <v>4</v>
      </c>
      <c r="W79" s="16" t="s">
        <v>49</v>
      </c>
      <c r="X79" s="16" t="s">
        <v>6</v>
      </c>
      <c r="Y79" s="15"/>
      <c r="Z79" s="21" t="s">
        <v>472</v>
      </c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</row>
    <row r="80" spans="2:54" s="6" customFormat="1" ht="51" x14ac:dyDescent="0.2">
      <c r="B80" s="19" t="str">
        <f>IF(Tabla28[[#This Row],[Productos ]]="","",CONCATENATE(Tabla28[[#This Row],[POA]],".",Tabla28[[#This Row],[SRS]],".",Tabla28[[#This Row],[AREA]],".",Tabla28[[#This Row],[TIPO]]))</f>
        <v/>
      </c>
      <c r="C80" s="19" t="str">
        <f>IF(Tabla28[[#This Row],[Productos ]]="","",'[1]Formulario PPGR1 '!#REF!)</f>
        <v/>
      </c>
      <c r="D80" s="19" t="str">
        <f>IF(Tabla28[[#This Row],[Productos ]]="","",'[1]Formulario PPGR1 '!#REF!)</f>
        <v/>
      </c>
      <c r="E80" s="19" t="str">
        <f>IF(Tabla28[[#This Row],[Productos ]]="","",'[1]Formulario PPGR1 '!#REF!)</f>
        <v/>
      </c>
      <c r="F80" s="19" t="str">
        <f>IF(Tabla28[[#This Row],[Productos ]]="","",'[1]Formulario PPGR1 '!#REF!)</f>
        <v/>
      </c>
      <c r="G80" s="15"/>
      <c r="H80" s="15" t="s">
        <v>481</v>
      </c>
      <c r="I80" s="15" t="s">
        <v>480</v>
      </c>
      <c r="J80" s="18"/>
      <c r="K80" s="18"/>
      <c r="L80" s="18">
        <v>1</v>
      </c>
      <c r="M80" s="18"/>
      <c r="N80" s="18"/>
      <c r="O80" s="18">
        <v>1</v>
      </c>
      <c r="P80" s="18"/>
      <c r="Q80" s="18"/>
      <c r="R80" s="18">
        <v>1</v>
      </c>
      <c r="S80" s="18"/>
      <c r="T80" s="18"/>
      <c r="U80" s="18">
        <v>1</v>
      </c>
      <c r="V80" s="17">
        <f>SUM(Tabla28[[#This Row],[Ene]:[Dic]])</f>
        <v>4</v>
      </c>
      <c r="W80" s="16" t="s">
        <v>49</v>
      </c>
      <c r="X80" s="16"/>
      <c r="Y80" s="15"/>
      <c r="Z80" s="21" t="s">
        <v>472</v>
      </c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</row>
    <row r="81" spans="2:54" s="6" customFormat="1" ht="38.25" x14ac:dyDescent="0.2">
      <c r="B81" s="19" t="str">
        <f>IF(Tabla28[[#This Row],[Productos ]]="","",CONCATENATE(Tabla28[[#This Row],[POA]],".",Tabla28[[#This Row],[SRS]],".",Tabla28[[#This Row],[AREA]],".",Tabla28[[#This Row],[TIPO]]))</f>
        <v/>
      </c>
      <c r="C81" s="19"/>
      <c r="D81" s="19"/>
      <c r="E81" s="19"/>
      <c r="F81" s="19" t="str">
        <f>IF(Tabla28[[#This Row],[Productos ]]="","",'[1]Formulario PPGR1 '!#REF!)</f>
        <v/>
      </c>
      <c r="G81" s="15"/>
      <c r="H81" s="15" t="s">
        <v>479</v>
      </c>
      <c r="I81" s="15" t="s">
        <v>478</v>
      </c>
      <c r="J81" s="18"/>
      <c r="K81" s="18"/>
      <c r="L81" s="18"/>
      <c r="M81" s="18">
        <v>1</v>
      </c>
      <c r="N81" s="18"/>
      <c r="O81" s="18"/>
      <c r="P81" s="18"/>
      <c r="Q81" s="18">
        <v>1</v>
      </c>
      <c r="R81" s="18"/>
      <c r="S81" s="18"/>
      <c r="T81" s="18">
        <v>1</v>
      </c>
      <c r="U81" s="18"/>
      <c r="V81" s="23">
        <f>SUM(Tabla28[[#This Row],[Ene]:[Dic]])</f>
        <v>3</v>
      </c>
      <c r="W81" s="16" t="s">
        <v>49</v>
      </c>
      <c r="X81" s="16" t="s">
        <v>6</v>
      </c>
      <c r="Y81" s="15"/>
      <c r="Z81" s="21" t="s">
        <v>445</v>
      </c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</row>
    <row r="82" spans="2:54" s="6" customFormat="1" ht="38.25" x14ac:dyDescent="0.2">
      <c r="B82" s="19" t="str">
        <f>IF(Tabla28[[#This Row],[Productos ]]="","",CONCATENATE(Tabla28[[#This Row],[POA]],".",Tabla28[[#This Row],[SRS]],".",Tabla28[[#This Row],[AREA]],".",Tabla28[[#This Row],[TIPO]]))</f>
        <v/>
      </c>
      <c r="C82" s="19"/>
      <c r="D82" s="19"/>
      <c r="E82" s="19"/>
      <c r="F82" s="19" t="str">
        <f>IF(Tabla28[[#This Row],[Productos ]]="","",'[1]Formulario PPGR1 '!#REF!)</f>
        <v/>
      </c>
      <c r="G82" s="15"/>
      <c r="H82" s="15" t="s">
        <v>477</v>
      </c>
      <c r="I82" s="15" t="s">
        <v>476</v>
      </c>
      <c r="J82" s="18"/>
      <c r="K82" s="18"/>
      <c r="L82" s="18"/>
      <c r="M82" s="18">
        <v>1</v>
      </c>
      <c r="N82" s="18"/>
      <c r="O82" s="18"/>
      <c r="P82" s="18"/>
      <c r="Q82" s="18">
        <v>1</v>
      </c>
      <c r="R82" s="18"/>
      <c r="S82" s="18"/>
      <c r="T82" s="18">
        <v>1</v>
      </c>
      <c r="U82" s="18"/>
      <c r="V82" s="23">
        <f>SUM(Tabla28[[#This Row],[Ene]:[Dic]])</f>
        <v>3</v>
      </c>
      <c r="W82" s="16" t="s">
        <v>49</v>
      </c>
      <c r="X82" s="16" t="s">
        <v>6</v>
      </c>
      <c r="Y82" s="15"/>
      <c r="Z82" s="21" t="s">
        <v>445</v>
      </c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</row>
    <row r="83" spans="2:54" s="6" customFormat="1" ht="25.5" x14ac:dyDescent="0.2">
      <c r="B83" s="19" t="e">
        <f>IF(Tabla28[[#This Row],[Productos ]]="","",CONCATENATE(Tabla28[[#This Row],[POA]],".",Tabla28[[#This Row],[SRS]],".",Tabla28[[#This Row],[AREA]],".",Tabla28[[#This Row],[TIPO]]))</f>
        <v>#REF!</v>
      </c>
      <c r="C83" s="19" t="e">
        <f>IF(Tabla28[[#This Row],[Productos ]]="","",'[1]Formulario PPGR1 '!#REF!)</f>
        <v>#REF!</v>
      </c>
      <c r="D83" s="19" t="e">
        <f>IF(Tabla28[[#This Row],[Productos ]]="","",'[1]Formulario PPGR1 '!#REF!)</f>
        <v>#REF!</v>
      </c>
      <c r="E83" s="19" t="e">
        <f>IF(Tabla28[[#This Row],[Productos ]]="","",'[1]Formulario PPGR1 '!#REF!)</f>
        <v>#REF!</v>
      </c>
      <c r="F83" s="19" t="e">
        <f>IF(Tabla28[[#This Row],[Productos ]]="","",'[1]Formulario PPGR1 '!#REF!)</f>
        <v>#REF!</v>
      </c>
      <c r="G83" s="15" t="s">
        <v>475</v>
      </c>
      <c r="H83" s="15" t="s">
        <v>474</v>
      </c>
      <c r="I83" s="15" t="s">
        <v>473</v>
      </c>
      <c r="J83" s="18">
        <v>1</v>
      </c>
      <c r="K83" s="18">
        <v>1</v>
      </c>
      <c r="L83" s="18">
        <v>1</v>
      </c>
      <c r="M83" s="18">
        <v>1</v>
      </c>
      <c r="N83" s="18">
        <v>1</v>
      </c>
      <c r="O83" s="18">
        <v>1</v>
      </c>
      <c r="P83" s="18">
        <v>1</v>
      </c>
      <c r="Q83" s="18">
        <v>1</v>
      </c>
      <c r="R83" s="18">
        <v>1</v>
      </c>
      <c r="S83" s="18">
        <v>1</v>
      </c>
      <c r="T83" s="18">
        <v>1</v>
      </c>
      <c r="U83" s="18">
        <v>1</v>
      </c>
      <c r="V83" s="17">
        <f>SUM(Tabla28[[#This Row],[Ene]:[Dic]])</f>
        <v>12</v>
      </c>
      <c r="W83" s="16" t="s">
        <v>2</v>
      </c>
      <c r="X83" s="16"/>
      <c r="Y83" s="15"/>
      <c r="Z83" s="21" t="s">
        <v>472</v>
      </c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</row>
    <row r="84" spans="2:54" s="6" customFormat="1" ht="55.5" customHeight="1" x14ac:dyDescent="0.2">
      <c r="B84" s="19" t="e">
        <f>IF(Tabla28[[#This Row],[Productos ]]="","",CONCATENATE(Tabla28[[#This Row],[POA]],".",Tabla28[[#This Row],[SRS]],".",Tabla28[[#This Row],[AREA]],".",Tabla28[[#This Row],[TIPO]]))</f>
        <v>#REF!</v>
      </c>
      <c r="C84" s="19" t="e">
        <f>IF(Tabla28[[#This Row],[Productos ]]="","",'[1]Formulario PPGR1 '!#REF!)</f>
        <v>#REF!</v>
      </c>
      <c r="D84" s="19" t="e">
        <f>IF(Tabla28[[#This Row],[Productos ]]="","",'[1]Formulario PPGR1 '!#REF!)</f>
        <v>#REF!</v>
      </c>
      <c r="E84" s="19" t="e">
        <f>IF(Tabla28[[#This Row],[Productos ]]="","",'[1]Formulario PPGR1 '!#REF!)</f>
        <v>#REF!</v>
      </c>
      <c r="F84" s="19" t="e">
        <f>IF(Tabla28[[#This Row],[Productos ]]="","",'[1]Formulario PPGR1 '!#REF!)</f>
        <v>#REF!</v>
      </c>
      <c r="G84" s="15" t="s">
        <v>471</v>
      </c>
      <c r="H84" s="15" t="s">
        <v>470</v>
      </c>
      <c r="I84" s="15" t="s">
        <v>469</v>
      </c>
      <c r="J84" s="18"/>
      <c r="K84" s="18"/>
      <c r="L84" s="18">
        <v>1</v>
      </c>
      <c r="M84" s="18"/>
      <c r="N84" s="18"/>
      <c r="O84" s="18">
        <v>1</v>
      </c>
      <c r="P84" s="18"/>
      <c r="Q84" s="18"/>
      <c r="R84" s="18">
        <v>1</v>
      </c>
      <c r="S84" s="18"/>
      <c r="T84" s="18"/>
      <c r="U84" s="18">
        <v>1</v>
      </c>
      <c r="V84" s="23">
        <f>SUM(Tabla28[[#This Row],[Ene]:[Dic]])</f>
        <v>4</v>
      </c>
      <c r="W84" s="16" t="s">
        <v>49</v>
      </c>
      <c r="X84" s="16"/>
      <c r="Y84" s="15" t="s">
        <v>296</v>
      </c>
      <c r="Z84" s="21" t="s">
        <v>197</v>
      </c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</row>
    <row r="85" spans="2:54" s="6" customFormat="1" ht="51" x14ac:dyDescent="0.2">
      <c r="B85" s="19" t="e">
        <f>IF(Tabla28[[#This Row],[Productos ]]="","",CONCATENATE(Tabla28[[#This Row],[POA]],".",Tabla28[[#This Row],[SRS]],".",Tabla28[[#This Row],[AREA]],".",Tabla28[[#This Row],[TIPO]]))</f>
        <v>#REF!</v>
      </c>
      <c r="C85" s="19"/>
      <c r="D85" s="19"/>
      <c r="E85" s="19"/>
      <c r="F85" s="19" t="e">
        <f>IF(Tabla28[[#This Row],[Productos ]]="","",'[1]Formulario PPGR1 '!#REF!)</f>
        <v>#REF!</v>
      </c>
      <c r="G85" s="15" t="s">
        <v>468</v>
      </c>
      <c r="H85" s="15" t="s">
        <v>467</v>
      </c>
      <c r="I85" s="29" t="s">
        <v>466</v>
      </c>
      <c r="J85" s="18"/>
      <c r="K85" s="32">
        <v>1</v>
      </c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1">
        <f>SUM(Tabla28[[#This Row],[Ene]:[Dic]])</f>
        <v>1</v>
      </c>
      <c r="W85" s="30" t="s">
        <v>6</v>
      </c>
      <c r="X85" s="30" t="s">
        <v>5</v>
      </c>
      <c r="Y85" s="29"/>
      <c r="Z85" s="42" t="s">
        <v>451</v>
      </c>
      <c r="AA85" s="43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  <c r="BB85" s="20"/>
    </row>
    <row r="86" spans="2:54" s="6" customFormat="1" ht="38.25" x14ac:dyDescent="0.2">
      <c r="B86" s="19" t="str">
        <f>IF(Tabla28[[#This Row],[Productos ]]="","",CONCATENATE(Tabla28[[#This Row],[POA]],".",Tabla28[[#This Row],[SRS]],".",Tabla28[[#This Row],[AREA]],".",Tabla28[[#This Row],[TIPO]]))</f>
        <v/>
      </c>
      <c r="C86" s="19"/>
      <c r="D86" s="19"/>
      <c r="E86" s="19"/>
      <c r="F86" s="19" t="str">
        <f>IF(Tabla28[[#This Row],[Productos ]]="","",'[1]Formulario PPGR1 '!#REF!)</f>
        <v/>
      </c>
      <c r="G86" s="15"/>
      <c r="H86" s="15" t="s">
        <v>465</v>
      </c>
      <c r="I86" s="29" t="s">
        <v>464</v>
      </c>
      <c r="J86" s="18">
        <v>1</v>
      </c>
      <c r="K86" s="32">
        <v>1</v>
      </c>
      <c r="L86" s="32">
        <v>1</v>
      </c>
      <c r="M86" s="32">
        <v>1</v>
      </c>
      <c r="N86" s="32">
        <v>1</v>
      </c>
      <c r="O86" s="32">
        <v>1</v>
      </c>
      <c r="P86" s="32">
        <v>1</v>
      </c>
      <c r="Q86" s="32">
        <v>1</v>
      </c>
      <c r="R86" s="32">
        <v>1</v>
      </c>
      <c r="S86" s="32">
        <v>1</v>
      </c>
      <c r="T86" s="32">
        <v>1</v>
      </c>
      <c r="U86" s="32">
        <v>1</v>
      </c>
      <c r="V86" s="31">
        <f>SUM(Tabla28[[#This Row],[Ene]:[Dic]])</f>
        <v>12</v>
      </c>
      <c r="W86" s="30" t="s">
        <v>2</v>
      </c>
      <c r="X86" s="30"/>
      <c r="Y86" s="29"/>
      <c r="Z86" s="42" t="s">
        <v>451</v>
      </c>
      <c r="AA86" s="43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</row>
    <row r="87" spans="2:54" s="6" customFormat="1" ht="38.25" x14ac:dyDescent="0.2">
      <c r="B87" s="19" t="str">
        <f>IF(Tabla28[[#This Row],[Productos ]]="","",CONCATENATE(Tabla28[[#This Row],[POA]],".",Tabla28[[#This Row],[SRS]],".",Tabla28[[#This Row],[AREA]],".",Tabla28[[#This Row],[TIPO]]))</f>
        <v/>
      </c>
      <c r="C87" s="19"/>
      <c r="D87" s="19"/>
      <c r="E87" s="19"/>
      <c r="F87" s="19" t="str">
        <f>IF(Tabla28[[#This Row],[Productos ]]="","",'[1]Formulario PPGR1 '!#REF!)</f>
        <v/>
      </c>
      <c r="G87" s="15"/>
      <c r="H87" s="15" t="s">
        <v>463</v>
      </c>
      <c r="I87" s="29" t="s">
        <v>462</v>
      </c>
      <c r="J87" s="18"/>
      <c r="K87" s="32"/>
      <c r="L87" s="32">
        <v>1</v>
      </c>
      <c r="M87" s="32"/>
      <c r="N87" s="32"/>
      <c r="O87" s="32">
        <v>1</v>
      </c>
      <c r="P87" s="32"/>
      <c r="Q87" s="32"/>
      <c r="R87" s="32">
        <v>1</v>
      </c>
      <c r="S87" s="32"/>
      <c r="T87" s="32"/>
      <c r="U87" s="32">
        <v>1</v>
      </c>
      <c r="V87" s="31">
        <f>SUM(Tabla28[[#This Row],[Ene]:[Dic]])</f>
        <v>4</v>
      </c>
      <c r="W87" s="30" t="s">
        <v>60</v>
      </c>
      <c r="X87" s="30" t="s">
        <v>6</v>
      </c>
      <c r="Y87" s="29"/>
      <c r="Z87" s="42" t="s">
        <v>451</v>
      </c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</row>
    <row r="88" spans="2:54" s="6" customFormat="1" ht="28.5" customHeight="1" x14ac:dyDescent="0.2">
      <c r="B88" s="19" t="str">
        <f>IF(Tabla28[[#This Row],[Productos ]]="","",CONCATENATE(Tabla28[[#This Row],[POA]],".",Tabla28[[#This Row],[SRS]],".",Tabla28[[#This Row],[AREA]],".",Tabla28[[#This Row],[TIPO]]))</f>
        <v/>
      </c>
      <c r="C88" s="19"/>
      <c r="D88" s="19"/>
      <c r="E88" s="19"/>
      <c r="F88" s="19" t="str">
        <f>IF(Tabla28[[#This Row],[Productos ]]="","",'[1]Formulario PPGR1 '!#REF!)</f>
        <v/>
      </c>
      <c r="G88" s="15"/>
      <c r="H88" s="15" t="s">
        <v>461</v>
      </c>
      <c r="I88" s="15" t="s">
        <v>460</v>
      </c>
      <c r="J88" s="18"/>
      <c r="K88" s="18"/>
      <c r="L88" s="18"/>
      <c r="M88" s="18"/>
      <c r="N88" s="18"/>
      <c r="O88" s="18"/>
      <c r="P88" s="18"/>
      <c r="Q88" s="18"/>
      <c r="R88" s="18"/>
      <c r="S88" s="18">
        <v>1</v>
      </c>
      <c r="T88" s="18"/>
      <c r="U88" s="18"/>
      <c r="V88" s="23">
        <f>SUM(Tabla28[[#This Row],[Ene]:[Dic]])</f>
        <v>1</v>
      </c>
      <c r="W88" s="16" t="s">
        <v>5</v>
      </c>
      <c r="X88" s="30" t="s">
        <v>6</v>
      </c>
      <c r="Y88" s="15"/>
      <c r="Z88" s="42" t="s">
        <v>451</v>
      </c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</row>
    <row r="89" spans="2:54" s="6" customFormat="1" ht="25.5" x14ac:dyDescent="0.2">
      <c r="B89" s="19" t="str">
        <f>IF(Tabla28[[#This Row],[Productos ]]="","",CONCATENATE(Tabla28[[#This Row],[POA]],".",Tabla28[[#This Row],[SRS]],".",Tabla28[[#This Row],[AREA]],".",Tabla28[[#This Row],[TIPO]]))</f>
        <v/>
      </c>
      <c r="C89" s="19"/>
      <c r="D89" s="19"/>
      <c r="E89" s="19"/>
      <c r="F89" s="19" t="str">
        <f>IF(Tabla28[[#This Row],[Productos ]]="","",'[1]Formulario PPGR1 '!#REF!)</f>
        <v/>
      </c>
      <c r="G89" s="15"/>
      <c r="H89" s="15" t="s">
        <v>459</v>
      </c>
      <c r="I89" s="15" t="s">
        <v>458</v>
      </c>
      <c r="J89" s="18"/>
      <c r="K89" s="18"/>
      <c r="L89" s="18"/>
      <c r="M89" s="18"/>
      <c r="N89" s="18"/>
      <c r="O89" s="18">
        <v>1</v>
      </c>
      <c r="P89" s="18"/>
      <c r="Q89" s="18"/>
      <c r="R89" s="18"/>
      <c r="S89" s="18"/>
      <c r="T89" s="18"/>
      <c r="U89" s="18"/>
      <c r="V89" s="23">
        <f>SUM(Tabla28[[#This Row],[Ene]:[Dic]])</f>
        <v>1</v>
      </c>
      <c r="W89" s="16" t="s">
        <v>5</v>
      </c>
      <c r="X89" s="30" t="s">
        <v>6</v>
      </c>
      <c r="Y89" s="15"/>
      <c r="Z89" s="42" t="s">
        <v>451</v>
      </c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</row>
    <row r="90" spans="2:54" s="6" customFormat="1" ht="25.5" x14ac:dyDescent="0.2">
      <c r="B90" s="19" t="str">
        <f>IF(Tabla28[[#This Row],[Productos ]]="","",CONCATENATE(Tabla28[[#This Row],[POA]],".",Tabla28[[#This Row],[SRS]],".",Tabla28[[#This Row],[AREA]],".",Tabla28[[#This Row],[TIPO]]))</f>
        <v/>
      </c>
      <c r="C90" s="19"/>
      <c r="D90" s="19"/>
      <c r="E90" s="19"/>
      <c r="F90" s="19" t="str">
        <f>IF(Tabla28[[#This Row],[Productos ]]="","",'[1]Formulario PPGR1 '!#REF!)</f>
        <v/>
      </c>
      <c r="G90" s="15"/>
      <c r="H90" s="15" t="s">
        <v>457</v>
      </c>
      <c r="I90" s="15" t="s">
        <v>456</v>
      </c>
      <c r="J90" s="18"/>
      <c r="K90" s="18"/>
      <c r="L90" s="18"/>
      <c r="M90" s="18"/>
      <c r="N90" s="18"/>
      <c r="O90" s="18"/>
      <c r="P90" s="18">
        <v>1</v>
      </c>
      <c r="Q90" s="18"/>
      <c r="R90" s="18"/>
      <c r="S90" s="18"/>
      <c r="T90" s="18"/>
      <c r="U90" s="18"/>
      <c r="V90" s="23">
        <f>SUM(Tabla28[[#This Row],[Ene]:[Dic]])</f>
        <v>1</v>
      </c>
      <c r="W90" s="16" t="s">
        <v>5</v>
      </c>
      <c r="X90" s="30" t="s">
        <v>6</v>
      </c>
      <c r="Y90" s="15"/>
      <c r="Z90" s="42" t="s">
        <v>451</v>
      </c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</row>
    <row r="91" spans="2:54" s="6" customFormat="1" ht="51" x14ac:dyDescent="0.2">
      <c r="B91" s="19" t="str">
        <f>IF(Tabla28[[#This Row],[Productos ]]="","",CONCATENATE(Tabla28[[#This Row],[POA]],".",Tabla28[[#This Row],[SRS]],".",Tabla28[[#This Row],[AREA]],".",Tabla28[[#This Row],[TIPO]]))</f>
        <v/>
      </c>
      <c r="C91" s="19"/>
      <c r="D91" s="19"/>
      <c r="E91" s="19"/>
      <c r="F91" s="19" t="str">
        <f>IF(Tabla28[[#This Row],[Productos ]]="","",'[1]Formulario PPGR1 '!#REF!)</f>
        <v/>
      </c>
      <c r="G91" s="15"/>
      <c r="H91" s="15" t="s">
        <v>455</v>
      </c>
      <c r="I91" s="15" t="s">
        <v>454</v>
      </c>
      <c r="J91" s="18">
        <v>1</v>
      </c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23">
        <f>SUM(Tabla28[[#This Row],[Ene]:[Dic]])</f>
        <v>1</v>
      </c>
      <c r="W91" s="16" t="s">
        <v>115</v>
      </c>
      <c r="X91" s="30" t="s">
        <v>6</v>
      </c>
      <c r="Y91" s="15"/>
      <c r="Z91" s="42" t="s">
        <v>451</v>
      </c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</row>
    <row r="92" spans="2:54" s="6" customFormat="1" ht="38.25" x14ac:dyDescent="0.2">
      <c r="B92" s="19" t="str">
        <f>IF(Tabla28[[#This Row],[Productos ]]="","",CONCATENATE(Tabla28[[#This Row],[POA]],".",Tabla28[[#This Row],[SRS]],".",Tabla28[[#This Row],[AREA]],".",Tabla28[[#This Row],[TIPO]]))</f>
        <v/>
      </c>
      <c r="C92" s="19"/>
      <c r="D92" s="19"/>
      <c r="E92" s="19"/>
      <c r="F92" s="19" t="str">
        <f>IF(Tabla28[[#This Row],[Productos ]]="","",'[1]Formulario PPGR1 '!#REF!)</f>
        <v/>
      </c>
      <c r="G92" s="15"/>
      <c r="H92" s="15" t="s">
        <v>453</v>
      </c>
      <c r="I92" s="15" t="s">
        <v>452</v>
      </c>
      <c r="J92" s="18"/>
      <c r="K92" s="18">
        <v>1</v>
      </c>
      <c r="L92" s="18">
        <v>1</v>
      </c>
      <c r="M92" s="18">
        <v>1</v>
      </c>
      <c r="N92" s="18">
        <v>1</v>
      </c>
      <c r="O92" s="18">
        <v>1</v>
      </c>
      <c r="P92" s="18">
        <v>1</v>
      </c>
      <c r="Q92" s="18">
        <v>1</v>
      </c>
      <c r="R92" s="18">
        <v>1</v>
      </c>
      <c r="S92" s="18">
        <v>1</v>
      </c>
      <c r="T92" s="18">
        <v>1</v>
      </c>
      <c r="U92" s="18"/>
      <c r="V92" s="23">
        <f>SUM(Tabla28[[#This Row],[Ene]:[Dic]])</f>
        <v>10</v>
      </c>
      <c r="W92" s="16" t="s">
        <v>2</v>
      </c>
      <c r="X92" s="16"/>
      <c r="Y92" s="15"/>
      <c r="Z92" s="42" t="s">
        <v>451</v>
      </c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</row>
    <row r="93" spans="2:54" s="6" customFormat="1" ht="42.75" customHeight="1" x14ac:dyDescent="0.2">
      <c r="B93" s="19" t="e">
        <f>IF(Tabla28[[#This Row],[Productos ]]="","",CONCATENATE(Tabla28[[#This Row],[POA]],".",Tabla28[[#This Row],[SRS]],".",Tabla28[[#This Row],[AREA]],".",Tabla28[[#This Row],[TIPO]]))</f>
        <v>#REF!</v>
      </c>
      <c r="C93" s="19"/>
      <c r="D93" s="19"/>
      <c r="E93" s="19"/>
      <c r="F93" s="19" t="e">
        <f>IF(Tabla28[[#This Row],[Productos ]]="","",'[1]Formulario PPGR1 '!#REF!)</f>
        <v>#REF!</v>
      </c>
      <c r="G93" s="15" t="s">
        <v>450</v>
      </c>
      <c r="H93" s="15" t="s">
        <v>449</v>
      </c>
      <c r="I93" s="27" t="s">
        <v>448</v>
      </c>
      <c r="J93" s="18"/>
      <c r="K93" s="18"/>
      <c r="L93" s="18">
        <v>3</v>
      </c>
      <c r="M93" s="18"/>
      <c r="N93" s="18"/>
      <c r="O93" s="18">
        <v>3</v>
      </c>
      <c r="P93" s="18"/>
      <c r="Q93" s="18"/>
      <c r="R93" s="18"/>
      <c r="S93" s="18"/>
      <c r="T93" s="18">
        <v>3</v>
      </c>
      <c r="U93" s="18"/>
      <c r="V93" s="23">
        <f>SUM(Tabla28[[#This Row],[Ene]:[Dic]])</f>
        <v>9</v>
      </c>
      <c r="W93" s="16" t="s">
        <v>6</v>
      </c>
      <c r="X93" s="16" t="s">
        <v>49</v>
      </c>
      <c r="Y93" s="15"/>
      <c r="Z93" s="21" t="s">
        <v>445</v>
      </c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</row>
    <row r="94" spans="2:54" s="6" customFormat="1" ht="51" customHeight="1" x14ac:dyDescent="0.2">
      <c r="B94" s="19" t="str">
        <f>IF(Tabla28[[#This Row],[Productos ]]="","",CONCATENATE(Tabla28[[#This Row],[POA]],".",Tabla28[[#This Row],[SRS]],".",Tabla28[[#This Row],[AREA]],".",Tabla28[[#This Row],[TIPO]]))</f>
        <v/>
      </c>
      <c r="C94" s="19"/>
      <c r="D94" s="19"/>
      <c r="E94" s="19"/>
      <c r="F94" s="19" t="str">
        <f>IF(Tabla28[[#This Row],[Productos ]]="","",'[1]Formulario PPGR1 '!#REF!)</f>
        <v/>
      </c>
      <c r="G94" s="15"/>
      <c r="H94" s="15" t="s">
        <v>447</v>
      </c>
      <c r="I94" s="27" t="s">
        <v>446</v>
      </c>
      <c r="J94" s="18"/>
      <c r="K94" s="18">
        <v>3</v>
      </c>
      <c r="L94" s="18"/>
      <c r="M94" s="18"/>
      <c r="N94" s="18">
        <v>3</v>
      </c>
      <c r="O94" s="18"/>
      <c r="P94" s="18"/>
      <c r="Q94" s="18"/>
      <c r="R94" s="18">
        <v>3</v>
      </c>
      <c r="S94" s="18"/>
      <c r="T94" s="18"/>
      <c r="U94" s="18"/>
      <c r="V94" s="23">
        <f>SUM(Tabla28[[#This Row],[Ene]:[Dic]])</f>
        <v>9</v>
      </c>
      <c r="W94" s="16" t="s">
        <v>6</v>
      </c>
      <c r="X94" s="16" t="s">
        <v>49</v>
      </c>
      <c r="Y94" s="15"/>
      <c r="Z94" s="21" t="s">
        <v>445</v>
      </c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</row>
    <row r="95" spans="2:54" s="6" customFormat="1" ht="63.75" x14ac:dyDescent="0.2">
      <c r="B95" s="19" t="str">
        <f>IF(Tabla28[[#This Row],[Productos ]]="","",CONCATENATE(Tabla28[[#This Row],[POA]],".",Tabla28[[#This Row],[SRS]],".",Tabla28[[#This Row],[AREA]],".",Tabla28[[#This Row],[TIPO]]))</f>
        <v/>
      </c>
      <c r="C95" s="19"/>
      <c r="D95" s="19"/>
      <c r="E95" s="19"/>
      <c r="F95" s="19" t="str">
        <f>IF(Tabla28[[#This Row],[Productos ]]="","",'[1]Formulario PPGR1 '!#REF!)</f>
        <v/>
      </c>
      <c r="G95" s="15"/>
      <c r="H95" s="15" t="s">
        <v>444</v>
      </c>
      <c r="I95" s="15" t="s">
        <v>443</v>
      </c>
      <c r="J95" s="18"/>
      <c r="K95" s="18"/>
      <c r="L95" s="18"/>
      <c r="M95" s="18">
        <v>1</v>
      </c>
      <c r="N95" s="18">
        <v>1</v>
      </c>
      <c r="O95" s="18"/>
      <c r="P95" s="18">
        <v>1</v>
      </c>
      <c r="Q95" s="18"/>
      <c r="R95" s="18"/>
      <c r="S95" s="18">
        <v>1</v>
      </c>
      <c r="T95" s="18"/>
      <c r="U95" s="18"/>
      <c r="V95" s="23">
        <f>SUM(Tabla28[[#This Row],[Ene]:[Dic]])</f>
        <v>4</v>
      </c>
      <c r="W95" s="16" t="s">
        <v>6</v>
      </c>
      <c r="X95" s="16" t="s">
        <v>49</v>
      </c>
      <c r="Y95" s="15"/>
      <c r="Z95" s="21" t="s">
        <v>265</v>
      </c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</row>
    <row r="96" spans="2:54" s="6" customFormat="1" ht="63.75" x14ac:dyDescent="0.2">
      <c r="B96" s="19" t="str">
        <f>IF(Tabla28[[#This Row],[Productos ]]="","",CONCATENATE(Tabla28[[#This Row],[POA]],".",Tabla28[[#This Row],[SRS]],".",Tabla28[[#This Row],[AREA]],".",Tabla28[[#This Row],[TIPO]]))</f>
        <v/>
      </c>
      <c r="C96" s="19"/>
      <c r="D96" s="19"/>
      <c r="E96" s="19"/>
      <c r="F96" s="19" t="str">
        <f>IF(Tabla28[[#This Row],[Productos ]]="","",'[1]Formulario PPGR1 '!#REF!)</f>
        <v/>
      </c>
      <c r="G96" s="15"/>
      <c r="H96" s="15" t="s">
        <v>442</v>
      </c>
      <c r="I96" s="15" t="s">
        <v>441</v>
      </c>
      <c r="J96" s="18">
        <v>1</v>
      </c>
      <c r="K96" s="18">
        <v>1</v>
      </c>
      <c r="L96" s="18">
        <v>1</v>
      </c>
      <c r="M96" s="18"/>
      <c r="N96" s="18">
        <v>1</v>
      </c>
      <c r="O96" s="18">
        <v>1</v>
      </c>
      <c r="P96" s="18">
        <v>1</v>
      </c>
      <c r="Q96" s="18"/>
      <c r="R96" s="18">
        <v>1</v>
      </c>
      <c r="S96" s="18">
        <v>1</v>
      </c>
      <c r="T96" s="18">
        <v>1</v>
      </c>
      <c r="U96" s="18">
        <v>1</v>
      </c>
      <c r="V96" s="23">
        <f>SUM(Tabla28[[#This Row],[Ene]:[Dic]])</f>
        <v>10</v>
      </c>
      <c r="W96" s="16" t="s">
        <v>6</v>
      </c>
      <c r="X96" s="16" t="s">
        <v>49</v>
      </c>
      <c r="Y96" s="15"/>
      <c r="Z96" s="21" t="s">
        <v>265</v>
      </c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</row>
    <row r="97" spans="2:54" s="6" customFormat="1" ht="38.25" x14ac:dyDescent="0.2">
      <c r="B97" s="19" t="str">
        <f>IF(Tabla28[[#This Row],[Productos ]]="","",CONCATENATE(Tabla28[[#This Row],[POA]],".",Tabla28[[#This Row],[SRS]],".",Tabla28[[#This Row],[AREA]],".",Tabla28[[#This Row],[TIPO]]))</f>
        <v/>
      </c>
      <c r="C97" s="19"/>
      <c r="D97" s="19"/>
      <c r="E97" s="19"/>
      <c r="F97" s="19" t="str">
        <f>IF(Tabla28[[#This Row],[Productos ]]="","",'[1]Formulario PPGR1 '!#REF!)</f>
        <v/>
      </c>
      <c r="G97" s="15"/>
      <c r="H97" s="15" t="s">
        <v>440</v>
      </c>
      <c r="I97" s="15" t="s">
        <v>439</v>
      </c>
      <c r="J97" s="18"/>
      <c r="K97" s="18"/>
      <c r="L97" s="18"/>
      <c r="M97" s="18"/>
      <c r="N97" s="18">
        <v>1</v>
      </c>
      <c r="O97" s="18">
        <v>1</v>
      </c>
      <c r="P97" s="18">
        <v>1</v>
      </c>
      <c r="Q97" s="18"/>
      <c r="R97" s="18"/>
      <c r="S97" s="18"/>
      <c r="T97" s="18"/>
      <c r="U97" s="18"/>
      <c r="V97" s="23">
        <f>SUM(Tabla28[[#This Row],[Ene]:[Dic]])</f>
        <v>3</v>
      </c>
      <c r="W97" s="16" t="s">
        <v>6</v>
      </c>
      <c r="X97" s="16" t="s">
        <v>5</v>
      </c>
      <c r="Y97" s="15"/>
      <c r="Z97" s="21" t="s">
        <v>265</v>
      </c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</row>
    <row r="98" spans="2:54" s="6" customFormat="1" ht="48.75" customHeight="1" x14ac:dyDescent="0.2">
      <c r="B98" s="19" t="e">
        <f>IF(Tabla28[[#This Row],[Productos ]]="","",CONCATENATE(Tabla28[[#This Row],[POA]],".",Tabla28[[#This Row],[SRS]],".",Tabla28[[#This Row],[AREA]],".",Tabla28[[#This Row],[TIPO]]))</f>
        <v>#REF!</v>
      </c>
      <c r="C98" s="19" t="e">
        <f>IF(Tabla28[[#This Row],[Productos ]]="","",'[1]Formulario PPGR1 '!#REF!)</f>
        <v>#REF!</v>
      </c>
      <c r="D98" s="19" t="e">
        <f>IF(Tabla28[[#This Row],[Productos ]]="","",'[1]Formulario PPGR1 '!#REF!)</f>
        <v>#REF!</v>
      </c>
      <c r="E98" s="19" t="e">
        <f>IF(Tabla28[[#This Row],[Productos ]]="","",'[1]Formulario PPGR1 '!#REF!)</f>
        <v>#REF!</v>
      </c>
      <c r="F98" s="19" t="e">
        <f>IF(Tabla28[[#This Row],[Productos ]]="","",'[1]Formulario PPGR1 '!#REF!)</f>
        <v>#REF!</v>
      </c>
      <c r="G98" s="15" t="s">
        <v>438</v>
      </c>
      <c r="H98" s="15" t="s">
        <v>437</v>
      </c>
      <c r="I98" s="35" t="s">
        <v>436</v>
      </c>
      <c r="J98" s="25"/>
      <c r="K98" s="25"/>
      <c r="L98" s="25"/>
      <c r="M98" s="25"/>
      <c r="N98" s="25"/>
      <c r="O98" s="25">
        <v>1</v>
      </c>
      <c r="P98" s="25"/>
      <c r="Q98" s="25"/>
      <c r="R98" s="25"/>
      <c r="S98" s="25"/>
      <c r="T98" s="25"/>
      <c r="U98" s="25">
        <v>1</v>
      </c>
      <c r="V98" s="17">
        <f>SUM(Tabla28[[#This Row],[Ene]:[Dic]])</f>
        <v>2</v>
      </c>
      <c r="W98" s="16" t="s">
        <v>49</v>
      </c>
      <c r="X98" s="16"/>
      <c r="Y98" s="15"/>
      <c r="Z98" s="14" t="s">
        <v>197</v>
      </c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</row>
    <row r="99" spans="2:54" s="6" customFormat="1" ht="44.25" customHeight="1" x14ac:dyDescent="0.2">
      <c r="B99" s="19" t="str">
        <f>IF(Tabla28[[#This Row],[Productos ]]="","",CONCATENATE(Tabla28[[#This Row],[POA]],".",Tabla28[[#This Row],[SRS]],".",Tabla28[[#This Row],[AREA]],".",Tabla28[[#This Row],[TIPO]]))</f>
        <v/>
      </c>
      <c r="C99" s="19" t="str">
        <f>IF(Tabla28[[#This Row],[Productos ]]="","",'[1]Formulario PPGR1 '!#REF!)</f>
        <v/>
      </c>
      <c r="D99" s="19" t="str">
        <f>IF(Tabla28[[#This Row],[Productos ]]="","",'[1]Formulario PPGR1 '!#REF!)</f>
        <v/>
      </c>
      <c r="E99" s="19" t="str">
        <f>IF(Tabla28[[#This Row],[Productos ]]="","",'[1]Formulario PPGR1 '!#REF!)</f>
        <v/>
      </c>
      <c r="F99" s="19" t="str">
        <f>IF(Tabla28[[#This Row],[Productos ]]="","",'[1]Formulario PPGR1 '!#REF!)</f>
        <v/>
      </c>
      <c r="G99" s="15"/>
      <c r="H99" s="15" t="s">
        <v>435</v>
      </c>
      <c r="I99" s="26" t="s">
        <v>434</v>
      </c>
      <c r="J99" s="25">
        <v>1</v>
      </c>
      <c r="K99" s="25"/>
      <c r="L99" s="25">
        <v>1</v>
      </c>
      <c r="M99" s="25"/>
      <c r="N99" s="25">
        <v>1</v>
      </c>
      <c r="O99" s="25"/>
      <c r="P99" s="25">
        <v>1</v>
      </c>
      <c r="Q99" s="25"/>
      <c r="R99" s="25">
        <v>1</v>
      </c>
      <c r="S99" s="25"/>
      <c r="T99" s="25">
        <v>1</v>
      </c>
      <c r="U99" s="25"/>
      <c r="V99" s="17">
        <f>SUM(Tabla28[[#This Row],[Ene]:[Dic]])</f>
        <v>6</v>
      </c>
      <c r="W99" s="16" t="s">
        <v>6</v>
      </c>
      <c r="X99" s="16" t="s">
        <v>5</v>
      </c>
      <c r="Y99" s="15"/>
      <c r="Z99" s="14" t="s">
        <v>265</v>
      </c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</row>
    <row r="100" spans="2:54" s="6" customFormat="1" ht="54" customHeight="1" x14ac:dyDescent="0.2">
      <c r="B100" s="19" t="str">
        <f>IF(Tabla28[[#This Row],[Productos ]]="","",CONCATENATE(Tabla28[[#This Row],[POA]],".",Tabla28[[#This Row],[SRS]],".",Tabla28[[#This Row],[AREA]],".",Tabla28[[#This Row],[TIPO]]))</f>
        <v/>
      </c>
      <c r="C100" s="19" t="str">
        <f>IF(Tabla28[[#This Row],[Productos ]]="","",'[1]Formulario PPGR1 '!#REF!)</f>
        <v/>
      </c>
      <c r="D100" s="19" t="str">
        <f>IF(Tabla28[[#This Row],[Productos ]]="","",'[1]Formulario PPGR1 '!#REF!)</f>
        <v/>
      </c>
      <c r="E100" s="19" t="str">
        <f>IF(Tabla28[[#This Row],[Productos ]]="","",'[1]Formulario PPGR1 '!#REF!)</f>
        <v/>
      </c>
      <c r="F100" s="19" t="str">
        <f>IF(Tabla28[[#This Row],[Productos ]]="","",'[1]Formulario PPGR1 '!#REF!)</f>
        <v/>
      </c>
      <c r="G100" s="15"/>
      <c r="H100" s="15" t="s">
        <v>433</v>
      </c>
      <c r="I100" s="26" t="s">
        <v>432</v>
      </c>
      <c r="J100" s="25"/>
      <c r="K100" s="25"/>
      <c r="L100" s="25"/>
      <c r="M100" s="25">
        <v>1</v>
      </c>
      <c r="N100" s="25"/>
      <c r="O100" s="25"/>
      <c r="P100" s="25"/>
      <c r="Q100" s="25">
        <v>1</v>
      </c>
      <c r="R100" s="25"/>
      <c r="S100" s="25"/>
      <c r="T100" s="25"/>
      <c r="U100" s="25">
        <v>1</v>
      </c>
      <c r="V100" s="17">
        <f>SUM(Tabla28[[#This Row],[Ene]:[Dic]])</f>
        <v>3</v>
      </c>
      <c r="W100" s="16" t="s">
        <v>6</v>
      </c>
      <c r="X100" s="16" t="s">
        <v>49</v>
      </c>
      <c r="Y100" s="15"/>
      <c r="Z100" s="14" t="s">
        <v>265</v>
      </c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</row>
    <row r="101" spans="2:54" s="6" customFormat="1" ht="52.5" customHeight="1" x14ac:dyDescent="0.2">
      <c r="B101" s="19" t="e">
        <f>IF(Tabla28[[#This Row],[Productos ]]="","",CONCATENATE(Tabla28[[#This Row],[POA]],".",Tabla28[[#This Row],[SRS]],".",Tabla28[[#This Row],[AREA]],".",Tabla28[[#This Row],[TIPO]]))</f>
        <v>#REF!</v>
      </c>
      <c r="C101" s="19"/>
      <c r="D101" s="19"/>
      <c r="E101" s="19"/>
      <c r="F101" s="19" t="e">
        <f>IF(Tabla28[[#This Row],[Productos ]]="","",'[1]Formulario PPGR1 '!#REF!)</f>
        <v>#REF!</v>
      </c>
      <c r="G101" s="15" t="s">
        <v>431</v>
      </c>
      <c r="H101" s="15" t="s">
        <v>430</v>
      </c>
      <c r="I101" s="24" t="s">
        <v>429</v>
      </c>
      <c r="J101" s="22">
        <v>1</v>
      </c>
      <c r="K101" s="22">
        <v>1</v>
      </c>
      <c r="L101" s="22">
        <v>1</v>
      </c>
      <c r="M101" s="22">
        <v>1</v>
      </c>
      <c r="N101" s="22">
        <v>1</v>
      </c>
      <c r="O101" s="22">
        <v>1</v>
      </c>
      <c r="P101" s="22">
        <v>1</v>
      </c>
      <c r="Q101" s="22">
        <v>1</v>
      </c>
      <c r="R101" s="22">
        <v>1</v>
      </c>
      <c r="S101" s="22">
        <v>1</v>
      </c>
      <c r="T101" s="22">
        <v>1</v>
      </c>
      <c r="U101" s="22">
        <v>1</v>
      </c>
      <c r="V101" s="23">
        <f>SUM(Tabla28[[#This Row],[Ene]:[Dic]])</f>
        <v>12</v>
      </c>
      <c r="W101" s="16" t="s">
        <v>6</v>
      </c>
      <c r="X101" s="16" t="s">
        <v>49</v>
      </c>
      <c r="Y101" s="15"/>
      <c r="Z101" s="14" t="s">
        <v>420</v>
      </c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</row>
    <row r="102" spans="2:54" s="6" customFormat="1" ht="51" x14ac:dyDescent="0.2">
      <c r="B102" s="19" t="str">
        <f>IF(Tabla28[[#This Row],[Productos ]]="","",CONCATENATE(Tabla28[[#This Row],[POA]],".",Tabla28[[#This Row],[SRS]],".",Tabla28[[#This Row],[AREA]],".",Tabla28[[#This Row],[TIPO]]))</f>
        <v/>
      </c>
      <c r="C102" s="19"/>
      <c r="D102" s="19"/>
      <c r="E102" s="19"/>
      <c r="F102" s="19" t="str">
        <f>IF(Tabla28[[#This Row],[Productos ]]="","",'[1]Formulario PPGR1 '!#REF!)</f>
        <v/>
      </c>
      <c r="G102" s="15"/>
      <c r="H102" s="15" t="s">
        <v>428</v>
      </c>
      <c r="I102" s="24" t="s">
        <v>427</v>
      </c>
      <c r="J102" s="22"/>
      <c r="K102" s="22">
        <v>1</v>
      </c>
      <c r="L102" s="22">
        <v>1</v>
      </c>
      <c r="M102" s="22">
        <v>1</v>
      </c>
      <c r="N102" s="22"/>
      <c r="O102" s="22">
        <v>1</v>
      </c>
      <c r="P102" s="22">
        <v>1</v>
      </c>
      <c r="Q102" s="22">
        <v>1</v>
      </c>
      <c r="R102" s="22"/>
      <c r="S102" s="22">
        <v>1</v>
      </c>
      <c r="T102" s="22">
        <v>1</v>
      </c>
      <c r="U102" s="22">
        <v>1</v>
      </c>
      <c r="V102" s="23">
        <f>SUM(Tabla28[[#This Row],[Ene]:[Dic]])</f>
        <v>9</v>
      </c>
      <c r="W102" s="16" t="s">
        <v>6</v>
      </c>
      <c r="X102" s="16" t="s">
        <v>49</v>
      </c>
      <c r="Y102" s="15"/>
      <c r="Z102" s="14" t="s">
        <v>420</v>
      </c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</row>
    <row r="103" spans="2:54" s="6" customFormat="1" ht="63.75" x14ac:dyDescent="0.2">
      <c r="B103" s="19" t="str">
        <f>IF(Tabla28[[#This Row],[Productos ]]="","",CONCATENATE(Tabla28[[#This Row],[POA]],".",Tabla28[[#This Row],[SRS]],".",Tabla28[[#This Row],[AREA]],".",Tabla28[[#This Row],[TIPO]]))</f>
        <v/>
      </c>
      <c r="C103" s="19"/>
      <c r="D103" s="19"/>
      <c r="E103" s="19"/>
      <c r="F103" s="19" t="str">
        <f>IF(Tabla28[[#This Row],[Productos ]]="","",'[1]Formulario PPGR1 '!#REF!)</f>
        <v/>
      </c>
      <c r="G103" s="15"/>
      <c r="H103" s="15" t="s">
        <v>426</v>
      </c>
      <c r="I103" s="24" t="s">
        <v>425</v>
      </c>
      <c r="J103" s="22">
        <v>1</v>
      </c>
      <c r="K103" s="22">
        <v>1</v>
      </c>
      <c r="L103" s="22">
        <v>1</v>
      </c>
      <c r="M103" s="22">
        <v>1</v>
      </c>
      <c r="N103" s="22">
        <v>1</v>
      </c>
      <c r="O103" s="22">
        <v>1</v>
      </c>
      <c r="P103" s="22">
        <v>1</v>
      </c>
      <c r="Q103" s="22">
        <v>1</v>
      </c>
      <c r="R103" s="22">
        <v>1</v>
      </c>
      <c r="S103" s="22">
        <v>1</v>
      </c>
      <c r="T103" s="22">
        <v>1</v>
      </c>
      <c r="U103" s="22">
        <v>1</v>
      </c>
      <c r="V103" s="23">
        <f>SUM(Tabla28[[#This Row],[Ene]:[Dic]])</f>
        <v>12</v>
      </c>
      <c r="W103" s="16" t="s">
        <v>6</v>
      </c>
      <c r="X103" s="16" t="s">
        <v>115</v>
      </c>
      <c r="Y103" s="15"/>
      <c r="Z103" s="14" t="s">
        <v>420</v>
      </c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</row>
    <row r="104" spans="2:54" s="6" customFormat="1" ht="51" x14ac:dyDescent="0.2">
      <c r="B104" s="19" t="str">
        <f>IF(Tabla28[[#This Row],[Productos ]]="","",CONCATENATE(Tabla28[[#This Row],[POA]],".",Tabla28[[#This Row],[SRS]],".",Tabla28[[#This Row],[AREA]],".",Tabla28[[#This Row],[TIPO]]))</f>
        <v/>
      </c>
      <c r="C104" s="19"/>
      <c r="D104" s="19"/>
      <c r="E104" s="19"/>
      <c r="F104" s="19" t="str">
        <f>IF(Tabla28[[#This Row],[Productos ]]="","",'[1]Formulario PPGR1 '!#REF!)</f>
        <v/>
      </c>
      <c r="G104" s="15"/>
      <c r="H104" s="15" t="s">
        <v>424</v>
      </c>
      <c r="I104" s="24" t="s">
        <v>423</v>
      </c>
      <c r="J104" s="22">
        <v>1</v>
      </c>
      <c r="K104" s="22">
        <v>1</v>
      </c>
      <c r="L104" s="22">
        <v>1</v>
      </c>
      <c r="M104" s="22">
        <v>1</v>
      </c>
      <c r="N104" s="22">
        <v>1</v>
      </c>
      <c r="O104" s="22">
        <v>1</v>
      </c>
      <c r="P104" s="22">
        <v>1</v>
      </c>
      <c r="Q104" s="22">
        <v>1</v>
      </c>
      <c r="R104" s="22">
        <v>1</v>
      </c>
      <c r="S104" s="22">
        <v>1</v>
      </c>
      <c r="T104" s="22">
        <v>1</v>
      </c>
      <c r="U104" s="22">
        <v>1</v>
      </c>
      <c r="V104" s="23">
        <f>SUM(Tabla28[[#This Row],[Ene]:[Dic]])</f>
        <v>12</v>
      </c>
      <c r="W104" s="16" t="s">
        <v>6</v>
      </c>
      <c r="X104" s="16" t="s">
        <v>115</v>
      </c>
      <c r="Y104" s="15"/>
      <c r="Z104" s="14" t="s">
        <v>420</v>
      </c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</row>
    <row r="105" spans="2:54" s="6" customFormat="1" ht="38.25" x14ac:dyDescent="0.2">
      <c r="B105" s="19" t="str">
        <f>IF(Tabla28[[#This Row],[Productos ]]="","",CONCATENATE(Tabla28[[#This Row],[POA]],".",Tabla28[[#This Row],[SRS]],".",Tabla28[[#This Row],[AREA]],".",Tabla28[[#This Row],[TIPO]]))</f>
        <v/>
      </c>
      <c r="C105" s="19"/>
      <c r="D105" s="19"/>
      <c r="E105" s="19"/>
      <c r="F105" s="19" t="str">
        <f>IF(Tabla28[[#This Row],[Productos ]]="","",'[1]Formulario PPGR1 '!#REF!)</f>
        <v/>
      </c>
      <c r="G105" s="15"/>
      <c r="H105" s="15" t="s">
        <v>422</v>
      </c>
      <c r="I105" s="24" t="s">
        <v>421</v>
      </c>
      <c r="J105" s="22"/>
      <c r="K105" s="22">
        <v>1</v>
      </c>
      <c r="L105" s="22">
        <v>1</v>
      </c>
      <c r="M105" s="22">
        <v>1</v>
      </c>
      <c r="N105" s="22"/>
      <c r="O105" s="22">
        <v>1</v>
      </c>
      <c r="P105" s="22">
        <v>1</v>
      </c>
      <c r="Q105" s="22">
        <v>1</v>
      </c>
      <c r="R105" s="22"/>
      <c r="S105" s="22">
        <v>1</v>
      </c>
      <c r="T105" s="22">
        <v>1</v>
      </c>
      <c r="U105" s="22">
        <v>1</v>
      </c>
      <c r="V105" s="23">
        <f>SUM(Tabla28[[#This Row],[Ene]:[Dic]])</f>
        <v>9</v>
      </c>
      <c r="W105" s="16" t="s">
        <v>6</v>
      </c>
      <c r="X105" s="16" t="s">
        <v>49</v>
      </c>
      <c r="Y105" s="15"/>
      <c r="Z105" s="14" t="s">
        <v>420</v>
      </c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</row>
    <row r="106" spans="2:54" s="6" customFormat="1" ht="63.75" x14ac:dyDescent="0.2">
      <c r="B106" s="19" t="e">
        <f>IF(Tabla28[[#This Row],[Productos ]]="","",CONCATENATE(Tabla28[[#This Row],[POA]],".",Tabla28[[#This Row],[SRS]],".",Tabla28[[#This Row],[AREA]],".",Tabla28[[#This Row],[TIPO]]))</f>
        <v>#REF!</v>
      </c>
      <c r="C106" s="19"/>
      <c r="D106" s="19"/>
      <c r="E106" s="19"/>
      <c r="F106" s="19" t="e">
        <f>IF(Tabla28[[#This Row],[Productos ]]="","",'[1]Formulario PPGR1 '!#REF!)</f>
        <v>#REF!</v>
      </c>
      <c r="G106" s="15" t="s">
        <v>419</v>
      </c>
      <c r="H106" s="15" t="s">
        <v>418</v>
      </c>
      <c r="I106" s="24" t="s">
        <v>417</v>
      </c>
      <c r="J106" s="22"/>
      <c r="K106" s="22"/>
      <c r="L106" s="22">
        <v>1</v>
      </c>
      <c r="M106" s="22"/>
      <c r="N106" s="22">
        <v>1</v>
      </c>
      <c r="O106" s="22"/>
      <c r="P106" s="22">
        <v>1</v>
      </c>
      <c r="Q106" s="22"/>
      <c r="R106" s="22">
        <v>1</v>
      </c>
      <c r="S106" s="22"/>
      <c r="T106" s="22">
        <v>1</v>
      </c>
      <c r="U106" s="22"/>
      <c r="V106" s="23">
        <f>SUM(Tabla28[[#This Row],[Ene]:[Dic]])</f>
        <v>5</v>
      </c>
      <c r="W106" s="16" t="s">
        <v>6</v>
      </c>
      <c r="X106" s="16" t="s">
        <v>49</v>
      </c>
      <c r="Y106" s="15"/>
      <c r="Z106" s="14" t="s">
        <v>406</v>
      </c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</row>
    <row r="107" spans="2:54" s="6" customFormat="1" ht="58.5" customHeight="1" x14ac:dyDescent="0.2">
      <c r="B107" s="19" t="str">
        <f>IF(Tabla28[[#This Row],[Productos ]]="","",CONCATENATE(Tabla28[[#This Row],[POA]],".",Tabla28[[#This Row],[SRS]],".",Tabla28[[#This Row],[AREA]],".",Tabla28[[#This Row],[TIPO]]))</f>
        <v/>
      </c>
      <c r="C107" s="19"/>
      <c r="D107" s="19"/>
      <c r="E107" s="19"/>
      <c r="F107" s="19" t="str">
        <f>IF(Tabla28[[#This Row],[Productos ]]="","",'[1]Formulario PPGR1 '!#REF!)</f>
        <v/>
      </c>
      <c r="G107" s="15"/>
      <c r="H107" s="15" t="s">
        <v>416</v>
      </c>
      <c r="I107" s="24" t="s">
        <v>415</v>
      </c>
      <c r="J107" s="22"/>
      <c r="K107" s="22">
        <v>1</v>
      </c>
      <c r="L107" s="22"/>
      <c r="M107" s="22">
        <v>1</v>
      </c>
      <c r="N107" s="22"/>
      <c r="O107" s="22">
        <v>1</v>
      </c>
      <c r="P107" s="22"/>
      <c r="Q107" s="22">
        <v>1</v>
      </c>
      <c r="R107" s="22"/>
      <c r="S107" s="22">
        <v>1</v>
      </c>
      <c r="T107" s="22"/>
      <c r="U107" s="22">
        <v>1</v>
      </c>
      <c r="V107" s="23">
        <f>SUM(Tabla28[[#This Row],[Ene]:[Dic]])</f>
        <v>6</v>
      </c>
      <c r="W107" s="16" t="s">
        <v>6</v>
      </c>
      <c r="X107" s="16" t="s">
        <v>49</v>
      </c>
      <c r="Y107" s="15"/>
      <c r="Z107" s="14" t="s">
        <v>406</v>
      </c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</row>
    <row r="108" spans="2:54" s="6" customFormat="1" ht="82.5" customHeight="1" x14ac:dyDescent="0.2">
      <c r="B108" s="19" t="str">
        <f>IF(Tabla28[[#This Row],[Productos ]]="","",CONCATENATE(Tabla28[[#This Row],[POA]],".",Tabla28[[#This Row],[SRS]],".",Tabla28[[#This Row],[AREA]],".",Tabla28[[#This Row],[TIPO]]))</f>
        <v/>
      </c>
      <c r="C108" s="19"/>
      <c r="D108" s="19"/>
      <c r="E108" s="19"/>
      <c r="F108" s="19" t="str">
        <f>IF(Tabla28[[#This Row],[Productos ]]="","",'[1]Formulario PPGR1 '!#REF!)</f>
        <v/>
      </c>
      <c r="G108" s="15"/>
      <c r="H108" s="15" t="s">
        <v>414</v>
      </c>
      <c r="I108" s="24" t="s">
        <v>413</v>
      </c>
      <c r="J108" s="22"/>
      <c r="K108" s="22">
        <v>1</v>
      </c>
      <c r="L108" s="22"/>
      <c r="M108" s="22"/>
      <c r="N108" s="22">
        <v>1</v>
      </c>
      <c r="O108" s="22"/>
      <c r="P108" s="22"/>
      <c r="Q108" s="22">
        <v>1</v>
      </c>
      <c r="R108" s="22"/>
      <c r="S108" s="22"/>
      <c r="T108" s="22">
        <v>1</v>
      </c>
      <c r="U108" s="22"/>
      <c r="V108" s="23">
        <f>SUM(Tabla28[[#This Row],[Ene]:[Dic]])</f>
        <v>4</v>
      </c>
      <c r="W108" s="16" t="s">
        <v>6</v>
      </c>
      <c r="X108" s="16" t="s">
        <v>49</v>
      </c>
      <c r="Y108" s="15"/>
      <c r="Z108" s="14" t="s">
        <v>406</v>
      </c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</row>
    <row r="109" spans="2:54" s="6" customFormat="1" ht="63.75" x14ac:dyDescent="0.2">
      <c r="B109" s="19" t="str">
        <f>IF(Tabla28[[#This Row],[Productos ]]="","",CONCATENATE(Tabla28[[#This Row],[POA]],".",Tabla28[[#This Row],[SRS]],".",Tabla28[[#This Row],[AREA]],".",Tabla28[[#This Row],[TIPO]]))</f>
        <v/>
      </c>
      <c r="C109" s="19"/>
      <c r="D109" s="19"/>
      <c r="E109" s="19"/>
      <c r="F109" s="19" t="str">
        <f>IF(Tabla28[[#This Row],[Productos ]]="","",'[1]Formulario PPGR1 '!#REF!)</f>
        <v/>
      </c>
      <c r="G109" s="15"/>
      <c r="H109" s="15" t="s">
        <v>412</v>
      </c>
      <c r="I109" s="24" t="s">
        <v>411</v>
      </c>
      <c r="J109" s="22"/>
      <c r="K109" s="22"/>
      <c r="L109" s="22">
        <v>1</v>
      </c>
      <c r="M109" s="22"/>
      <c r="N109" s="22"/>
      <c r="O109" s="22">
        <v>1</v>
      </c>
      <c r="P109" s="22"/>
      <c r="Q109" s="22"/>
      <c r="R109" s="22">
        <v>1</v>
      </c>
      <c r="S109" s="22"/>
      <c r="T109" s="22"/>
      <c r="U109" s="22">
        <v>1</v>
      </c>
      <c r="V109" s="23">
        <f>SUM(Tabla28[[#This Row],[Ene]:[Dic]])</f>
        <v>4</v>
      </c>
      <c r="W109" s="16" t="s">
        <v>6</v>
      </c>
      <c r="X109" s="16" t="s">
        <v>115</v>
      </c>
      <c r="Y109" s="15"/>
      <c r="Z109" s="14" t="s">
        <v>406</v>
      </c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</row>
    <row r="110" spans="2:54" s="6" customFormat="1" ht="51" x14ac:dyDescent="0.2">
      <c r="B110" s="19" t="str">
        <f>IF(Tabla28[[#This Row],[Productos ]]="","",CONCATENATE(Tabla28[[#This Row],[POA]],".",Tabla28[[#This Row],[SRS]],".",Tabla28[[#This Row],[AREA]],".",Tabla28[[#This Row],[TIPO]]))</f>
        <v/>
      </c>
      <c r="C110" s="19"/>
      <c r="D110" s="19"/>
      <c r="E110" s="19"/>
      <c r="F110" s="19" t="str">
        <f>IF(Tabla28[[#This Row],[Productos ]]="","",'[1]Formulario PPGR1 '!#REF!)</f>
        <v/>
      </c>
      <c r="G110" s="15"/>
      <c r="H110" s="15" t="s">
        <v>410</v>
      </c>
      <c r="I110" s="24" t="s">
        <v>409</v>
      </c>
      <c r="J110" s="22"/>
      <c r="K110" s="22"/>
      <c r="L110" s="22"/>
      <c r="M110" s="22">
        <v>1</v>
      </c>
      <c r="N110" s="22"/>
      <c r="O110" s="22"/>
      <c r="P110" s="22"/>
      <c r="Q110" s="22">
        <v>1</v>
      </c>
      <c r="R110" s="22"/>
      <c r="S110" s="22"/>
      <c r="T110" s="22"/>
      <c r="U110" s="22">
        <v>1</v>
      </c>
      <c r="V110" s="23">
        <f>SUM(Tabla28[[#This Row],[Ene]:[Dic]])</f>
        <v>3</v>
      </c>
      <c r="W110" s="16" t="s">
        <v>6</v>
      </c>
      <c r="X110" s="16" t="s">
        <v>5</v>
      </c>
      <c r="Y110" s="15"/>
      <c r="Z110" s="14" t="s">
        <v>406</v>
      </c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</row>
    <row r="111" spans="2:54" s="6" customFormat="1" ht="57.75" customHeight="1" x14ac:dyDescent="0.2">
      <c r="B111" s="19" t="str">
        <f>IF(Tabla28[[#This Row],[Productos ]]="","",CONCATENATE(Tabla28[[#This Row],[POA]],".",Tabla28[[#This Row],[SRS]],".",Tabla28[[#This Row],[AREA]],".",Tabla28[[#This Row],[TIPO]]))</f>
        <v/>
      </c>
      <c r="C111" s="19"/>
      <c r="D111" s="19"/>
      <c r="E111" s="19"/>
      <c r="F111" s="19" t="str">
        <f>IF(Tabla28[[#This Row],[Productos ]]="","",'[1]Formulario PPGR1 '!#REF!)</f>
        <v/>
      </c>
      <c r="G111" s="15"/>
      <c r="H111" s="15" t="s">
        <v>408</v>
      </c>
      <c r="I111" s="24" t="s">
        <v>407</v>
      </c>
      <c r="J111" s="22">
        <v>1</v>
      </c>
      <c r="K111" s="22">
        <v>1</v>
      </c>
      <c r="L111" s="22">
        <v>1</v>
      </c>
      <c r="M111" s="22">
        <v>1</v>
      </c>
      <c r="N111" s="22">
        <v>1</v>
      </c>
      <c r="O111" s="22">
        <v>1</v>
      </c>
      <c r="P111" s="22">
        <v>1</v>
      </c>
      <c r="Q111" s="22">
        <v>1</v>
      </c>
      <c r="R111" s="22">
        <v>1</v>
      </c>
      <c r="S111" s="22">
        <v>1</v>
      </c>
      <c r="T111" s="22">
        <v>1</v>
      </c>
      <c r="U111" s="22">
        <v>1</v>
      </c>
      <c r="V111" s="23">
        <f>SUM(Tabla28[[#This Row],[Ene]:[Dic]])</f>
        <v>12</v>
      </c>
      <c r="W111" s="16" t="s">
        <v>6</v>
      </c>
      <c r="X111" s="16" t="s">
        <v>49</v>
      </c>
      <c r="Y111" s="15"/>
      <c r="Z111" s="14" t="s">
        <v>406</v>
      </c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</row>
    <row r="112" spans="2:54" s="6" customFormat="1" ht="38.25" x14ac:dyDescent="0.2">
      <c r="B112" s="19" t="e">
        <f>IF(Tabla28[[#This Row],[Productos ]]="","",CONCATENATE(Tabla28[[#This Row],[POA]],".",Tabla28[[#This Row],[SRS]],".",Tabla28[[#This Row],[AREA]],".",Tabla28[[#This Row],[TIPO]]))</f>
        <v>#REF!</v>
      </c>
      <c r="C112" s="19"/>
      <c r="D112" s="19"/>
      <c r="E112" s="19"/>
      <c r="F112" s="19" t="e">
        <f>IF(Tabla28[[#This Row],[Productos ]]="","",'[1]Formulario PPGR1 '!#REF!)</f>
        <v>#REF!</v>
      </c>
      <c r="G112" s="15" t="s">
        <v>405</v>
      </c>
      <c r="H112" s="15" t="s">
        <v>404</v>
      </c>
      <c r="I112" s="15" t="s">
        <v>403</v>
      </c>
      <c r="J112" s="18"/>
      <c r="K112" s="18">
        <v>1</v>
      </c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23">
        <f>SUM(Tabla28[[#This Row],[Ene]:[Dic]])</f>
        <v>1</v>
      </c>
      <c r="W112" s="16" t="s">
        <v>6</v>
      </c>
      <c r="X112" s="16" t="s">
        <v>115</v>
      </c>
      <c r="Y112" s="15"/>
      <c r="Z112" s="21" t="s">
        <v>366</v>
      </c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</row>
    <row r="113" spans="2:54" s="6" customFormat="1" ht="38.25" x14ac:dyDescent="0.2">
      <c r="B113" s="19" t="str">
        <f>IF(Tabla28[[#This Row],[Productos ]]="","",CONCATENATE(Tabla28[[#This Row],[POA]],".",Tabla28[[#This Row],[SRS]],".",Tabla28[[#This Row],[AREA]],".",Tabla28[[#This Row],[TIPO]]))</f>
        <v/>
      </c>
      <c r="C113" s="19"/>
      <c r="D113" s="19"/>
      <c r="E113" s="19"/>
      <c r="F113" s="19" t="str">
        <f>IF(Tabla28[[#This Row],[Productos ]]="","",'[1]Formulario PPGR1 '!#REF!)</f>
        <v/>
      </c>
      <c r="G113" s="15"/>
      <c r="H113" s="15" t="s">
        <v>402</v>
      </c>
      <c r="I113" s="15" t="s">
        <v>401</v>
      </c>
      <c r="J113" s="18"/>
      <c r="K113" s="18"/>
      <c r="L113" s="18"/>
      <c r="M113" s="18"/>
      <c r="N113" s="18"/>
      <c r="O113" s="18"/>
      <c r="P113" s="18">
        <v>1</v>
      </c>
      <c r="Q113" s="18"/>
      <c r="R113" s="18"/>
      <c r="S113" s="18"/>
      <c r="T113" s="18"/>
      <c r="U113" s="18"/>
      <c r="V113" s="23">
        <f>SUM(Tabla28[[#This Row],[Ene]:[Dic]])</f>
        <v>1</v>
      </c>
      <c r="W113" s="16" t="s">
        <v>49</v>
      </c>
      <c r="X113" s="16"/>
      <c r="Y113" s="15"/>
      <c r="Z113" s="21" t="s">
        <v>366</v>
      </c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</row>
    <row r="114" spans="2:54" s="6" customFormat="1" ht="38.25" x14ac:dyDescent="0.2">
      <c r="B114" s="19" t="str">
        <f>IF(Tabla28[[#This Row],[Productos ]]="","",CONCATENATE(Tabla28[[#This Row],[POA]],".",Tabla28[[#This Row],[SRS]],".",Tabla28[[#This Row],[AREA]],".",Tabla28[[#This Row],[TIPO]]))</f>
        <v/>
      </c>
      <c r="C114" s="19"/>
      <c r="D114" s="19"/>
      <c r="E114" s="19"/>
      <c r="F114" s="19" t="str">
        <f>IF(Tabla28[[#This Row],[Productos ]]="","",'[1]Formulario PPGR1 '!#REF!)</f>
        <v/>
      </c>
      <c r="G114" s="15"/>
      <c r="H114" s="15" t="s">
        <v>400</v>
      </c>
      <c r="I114" s="15" t="s">
        <v>399</v>
      </c>
      <c r="J114" s="18"/>
      <c r="K114" s="18"/>
      <c r="L114" s="18">
        <v>1</v>
      </c>
      <c r="M114" s="18"/>
      <c r="N114" s="18"/>
      <c r="O114" s="18">
        <v>1</v>
      </c>
      <c r="P114" s="18"/>
      <c r="Q114" s="18"/>
      <c r="R114" s="18">
        <v>1</v>
      </c>
      <c r="S114" s="18"/>
      <c r="T114" s="18">
        <v>1</v>
      </c>
      <c r="U114" s="18"/>
      <c r="V114" s="23">
        <f>SUM(Tabla28[[#This Row],[Ene]:[Dic]])</f>
        <v>4</v>
      </c>
      <c r="W114" s="16" t="s">
        <v>6</v>
      </c>
      <c r="X114" s="16" t="s">
        <v>2</v>
      </c>
      <c r="Y114" s="15"/>
      <c r="Z114" s="21" t="s">
        <v>366</v>
      </c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</row>
    <row r="115" spans="2:54" s="6" customFormat="1" ht="38.25" x14ac:dyDescent="0.2">
      <c r="B115" s="19" t="str">
        <f>IF(Tabla28[[#This Row],[Productos ]]="","",CONCATENATE(Tabla28[[#This Row],[POA]],".",Tabla28[[#This Row],[SRS]],".",Tabla28[[#This Row],[AREA]],".",Tabla28[[#This Row],[TIPO]]))</f>
        <v/>
      </c>
      <c r="C115" s="19"/>
      <c r="D115" s="19"/>
      <c r="E115" s="19"/>
      <c r="F115" s="19" t="str">
        <f>IF(Tabla28[[#This Row],[Productos ]]="","",'[1]Formulario PPGR1 '!#REF!)</f>
        <v/>
      </c>
      <c r="G115" s="15"/>
      <c r="H115" s="15" t="s">
        <v>398</v>
      </c>
      <c r="I115" s="15" t="s">
        <v>397</v>
      </c>
      <c r="J115" s="18"/>
      <c r="K115" s="18"/>
      <c r="L115" s="18">
        <v>1</v>
      </c>
      <c r="M115" s="18"/>
      <c r="N115" s="18"/>
      <c r="O115" s="18">
        <v>1</v>
      </c>
      <c r="P115" s="18"/>
      <c r="Q115" s="18"/>
      <c r="R115" s="18"/>
      <c r="S115" s="18"/>
      <c r="T115" s="18"/>
      <c r="U115" s="18"/>
      <c r="V115" s="23">
        <f>SUM(Tabla28[[#This Row],[Ene]:[Dic]])</f>
        <v>2</v>
      </c>
      <c r="W115" s="16" t="s">
        <v>6</v>
      </c>
      <c r="X115" s="16" t="s">
        <v>2</v>
      </c>
      <c r="Y115" s="15"/>
      <c r="Z115" s="21" t="s">
        <v>366</v>
      </c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</row>
    <row r="116" spans="2:54" s="6" customFormat="1" ht="38.25" x14ac:dyDescent="0.2">
      <c r="B116" s="19" t="str">
        <f>IF(Tabla28[[#This Row],[Productos ]]="","",CONCATENATE(Tabla28[[#This Row],[POA]],".",Tabla28[[#This Row],[SRS]],".",Tabla28[[#This Row],[AREA]],".",Tabla28[[#This Row],[TIPO]]))</f>
        <v/>
      </c>
      <c r="C116" s="19"/>
      <c r="D116" s="19"/>
      <c r="E116" s="19"/>
      <c r="F116" s="19" t="str">
        <f>IF(Tabla28[[#This Row],[Productos ]]="","",'[1]Formulario PPGR1 '!#REF!)</f>
        <v/>
      </c>
      <c r="G116" s="15"/>
      <c r="H116" s="15" t="s">
        <v>396</v>
      </c>
      <c r="I116" s="15" t="s">
        <v>395</v>
      </c>
      <c r="J116" s="18"/>
      <c r="K116" s="18">
        <v>1</v>
      </c>
      <c r="L116" s="18"/>
      <c r="M116" s="18"/>
      <c r="N116" s="18">
        <v>1</v>
      </c>
      <c r="O116" s="18"/>
      <c r="P116" s="18"/>
      <c r="Q116" s="18">
        <v>1</v>
      </c>
      <c r="R116" s="18"/>
      <c r="S116" s="18"/>
      <c r="T116" s="18">
        <v>1</v>
      </c>
      <c r="U116" s="18"/>
      <c r="V116" s="23">
        <f>SUM(Tabla28[[#This Row],[Ene]:[Dic]])</f>
        <v>4</v>
      </c>
      <c r="W116" s="16" t="s">
        <v>6</v>
      </c>
      <c r="X116" s="16" t="s">
        <v>55</v>
      </c>
      <c r="Y116" s="15" t="s">
        <v>394</v>
      </c>
      <c r="Z116" s="21" t="s">
        <v>366</v>
      </c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</row>
    <row r="117" spans="2:54" s="6" customFormat="1" ht="38.25" x14ac:dyDescent="0.2">
      <c r="B117" s="19" t="str">
        <f>IF(Tabla28[[#This Row],[Productos ]]="","",CONCATENATE(Tabla28[[#This Row],[POA]],".",Tabla28[[#This Row],[SRS]],".",Tabla28[[#This Row],[AREA]],".",Tabla28[[#This Row],[TIPO]]))</f>
        <v/>
      </c>
      <c r="C117" s="19"/>
      <c r="D117" s="19"/>
      <c r="E117" s="19"/>
      <c r="F117" s="19" t="str">
        <f>IF(Tabla28[[#This Row],[Productos ]]="","",'[1]Formulario PPGR1 '!#REF!)</f>
        <v/>
      </c>
      <c r="G117" s="15"/>
      <c r="H117" s="15" t="s">
        <v>393</v>
      </c>
      <c r="I117" s="15" t="s">
        <v>392</v>
      </c>
      <c r="J117" s="18"/>
      <c r="K117" s="18"/>
      <c r="L117" s="18">
        <v>1</v>
      </c>
      <c r="M117" s="18"/>
      <c r="N117" s="18"/>
      <c r="O117" s="18">
        <v>1</v>
      </c>
      <c r="P117" s="18"/>
      <c r="Q117" s="18"/>
      <c r="R117" s="18">
        <v>1</v>
      </c>
      <c r="S117" s="18"/>
      <c r="T117" s="18"/>
      <c r="U117" s="18">
        <v>1</v>
      </c>
      <c r="V117" s="23">
        <f>SUM(Tabla28[[#This Row],[Ene]:[Dic]])</f>
        <v>4</v>
      </c>
      <c r="W117" s="16" t="s">
        <v>6</v>
      </c>
      <c r="X117" s="16" t="s">
        <v>2</v>
      </c>
      <c r="Y117" s="15"/>
      <c r="Z117" s="21" t="s">
        <v>366</v>
      </c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</row>
    <row r="118" spans="2:54" s="6" customFormat="1" ht="38.25" x14ac:dyDescent="0.2">
      <c r="B118" s="19" t="str">
        <f>IF(Tabla28[[#This Row],[Productos ]]="","",CONCATENATE(Tabla28[[#This Row],[POA]],".",Tabla28[[#This Row],[SRS]],".",Tabla28[[#This Row],[AREA]],".",Tabla28[[#This Row],[TIPO]]))</f>
        <v/>
      </c>
      <c r="C118" s="19"/>
      <c r="D118" s="19"/>
      <c r="E118" s="19"/>
      <c r="F118" s="19" t="str">
        <f>IF(Tabla28[[#This Row],[Productos ]]="","",'[1]Formulario PPGR1 '!#REF!)</f>
        <v/>
      </c>
      <c r="G118" s="15"/>
      <c r="H118" s="15" t="s">
        <v>391</v>
      </c>
      <c r="I118" s="15" t="s">
        <v>390</v>
      </c>
      <c r="J118" s="18">
        <v>1</v>
      </c>
      <c r="K118" s="18">
        <v>1</v>
      </c>
      <c r="L118" s="18">
        <v>1</v>
      </c>
      <c r="M118" s="18">
        <v>1</v>
      </c>
      <c r="N118" s="18">
        <v>1</v>
      </c>
      <c r="O118" s="18">
        <v>1</v>
      </c>
      <c r="P118" s="18">
        <v>1</v>
      </c>
      <c r="Q118" s="18">
        <v>1</v>
      </c>
      <c r="R118" s="18">
        <v>1</v>
      </c>
      <c r="S118" s="18">
        <v>1</v>
      </c>
      <c r="T118" s="18">
        <v>1</v>
      </c>
      <c r="U118" s="18">
        <v>1</v>
      </c>
      <c r="V118" s="23">
        <f>SUM(Tabla28[[#This Row],[Ene]:[Dic]])</f>
        <v>12</v>
      </c>
      <c r="W118" s="16" t="s">
        <v>6</v>
      </c>
      <c r="X118" s="16" t="s">
        <v>2</v>
      </c>
      <c r="Y118" s="15"/>
      <c r="Z118" s="21" t="s">
        <v>366</v>
      </c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</row>
    <row r="119" spans="2:54" s="6" customFormat="1" ht="51" x14ac:dyDescent="0.2">
      <c r="B119" s="19" t="e">
        <f>IF(Tabla28[[#This Row],[Productos ]]="","",CONCATENATE(Tabla28[[#This Row],[POA]],".",Tabla28[[#This Row],[SRS]],".",Tabla28[[#This Row],[AREA]],".",Tabla28[[#This Row],[TIPO]]))</f>
        <v>#REF!</v>
      </c>
      <c r="C119" s="19"/>
      <c r="D119" s="19"/>
      <c r="E119" s="19"/>
      <c r="F119" s="19" t="e">
        <f>IF(Tabla28[[#This Row],[Productos ]]="","",'[1]Formulario PPGR1 '!#REF!)</f>
        <v>#REF!</v>
      </c>
      <c r="G119" s="15" t="s">
        <v>389</v>
      </c>
      <c r="H119" s="15" t="s">
        <v>388</v>
      </c>
      <c r="I119" s="15" t="s">
        <v>387</v>
      </c>
      <c r="J119" s="18">
        <v>1</v>
      </c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23">
        <f>SUM(Tabla28[[#This Row],[Ene]:[Dic]])</f>
        <v>1</v>
      </c>
      <c r="W119" s="16" t="s">
        <v>60</v>
      </c>
      <c r="X119" s="16" t="s">
        <v>6</v>
      </c>
      <c r="Y119" s="15"/>
      <c r="Z119" s="21" t="s">
        <v>366</v>
      </c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</row>
    <row r="120" spans="2:54" s="6" customFormat="1" ht="38.25" x14ac:dyDescent="0.2">
      <c r="B120" s="19" t="str">
        <f>IF(Tabla28[[#This Row],[Productos ]]="","",CONCATENATE(Tabla28[[#This Row],[POA]],".",Tabla28[[#This Row],[SRS]],".",Tabla28[[#This Row],[AREA]],".",Tabla28[[#This Row],[TIPO]]))</f>
        <v/>
      </c>
      <c r="C120" s="19"/>
      <c r="D120" s="19"/>
      <c r="E120" s="19"/>
      <c r="F120" s="19" t="str">
        <f>IF(Tabla28[[#This Row],[Productos ]]="","",'[1]Formulario PPGR1 '!#REF!)</f>
        <v/>
      </c>
      <c r="G120" s="15"/>
      <c r="H120" s="15" t="s">
        <v>386</v>
      </c>
      <c r="I120" s="15" t="s">
        <v>385</v>
      </c>
      <c r="J120" s="18"/>
      <c r="K120" s="18"/>
      <c r="L120" s="18">
        <v>1</v>
      </c>
      <c r="M120" s="18"/>
      <c r="N120" s="18"/>
      <c r="O120" s="18">
        <v>1</v>
      </c>
      <c r="P120" s="18"/>
      <c r="Q120" s="18"/>
      <c r="R120" s="18">
        <v>1</v>
      </c>
      <c r="S120" s="18"/>
      <c r="T120" s="18"/>
      <c r="U120" s="18">
        <v>1</v>
      </c>
      <c r="V120" s="23">
        <f>SUM(Tabla28[[#This Row],[Ene]:[Dic]])</f>
        <v>4</v>
      </c>
      <c r="W120" s="16" t="s">
        <v>6</v>
      </c>
      <c r="X120" s="16" t="s">
        <v>115</v>
      </c>
      <c r="Y120" s="15"/>
      <c r="Z120" s="21" t="s">
        <v>366</v>
      </c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</row>
    <row r="121" spans="2:54" s="6" customFormat="1" ht="38.25" x14ac:dyDescent="0.2">
      <c r="B121" s="19" t="str">
        <f>IF(Tabla28[[#This Row],[Productos ]]="","",CONCATENATE(Tabla28[[#This Row],[POA]],".",Tabla28[[#This Row],[SRS]],".",Tabla28[[#This Row],[AREA]],".",Tabla28[[#This Row],[TIPO]]))</f>
        <v/>
      </c>
      <c r="C121" s="19"/>
      <c r="D121" s="19"/>
      <c r="E121" s="19"/>
      <c r="F121" s="19" t="str">
        <f>IF(Tabla28[[#This Row],[Productos ]]="","",'[1]Formulario PPGR1 '!#REF!)</f>
        <v/>
      </c>
      <c r="G121" s="15"/>
      <c r="H121" s="15" t="s">
        <v>384</v>
      </c>
      <c r="I121" s="15" t="s">
        <v>383</v>
      </c>
      <c r="J121" s="18"/>
      <c r="K121" s="18"/>
      <c r="L121" s="18"/>
      <c r="M121" s="18"/>
      <c r="N121" s="18"/>
      <c r="O121" s="18"/>
      <c r="P121" s="18">
        <v>1</v>
      </c>
      <c r="Q121" s="18"/>
      <c r="R121" s="18"/>
      <c r="S121" s="18"/>
      <c r="T121" s="18"/>
      <c r="U121" s="18"/>
      <c r="V121" s="23">
        <f>SUM(Tabla28[[#This Row],[Ene]:[Dic]])</f>
        <v>1</v>
      </c>
      <c r="W121" s="16" t="s">
        <v>2</v>
      </c>
      <c r="X121" s="16" t="s">
        <v>60</v>
      </c>
      <c r="Y121" s="15"/>
      <c r="Z121" s="21" t="s">
        <v>366</v>
      </c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</row>
    <row r="122" spans="2:54" s="6" customFormat="1" ht="38.25" x14ac:dyDescent="0.2">
      <c r="B122" s="19" t="str">
        <f>IF(Tabla28[[#This Row],[Productos ]]="","",CONCATENATE(Tabla28[[#This Row],[POA]],".",Tabla28[[#This Row],[SRS]],".",Tabla28[[#This Row],[AREA]],".",Tabla28[[#This Row],[TIPO]]))</f>
        <v/>
      </c>
      <c r="C122" s="19"/>
      <c r="D122" s="19"/>
      <c r="E122" s="19"/>
      <c r="F122" s="19" t="str">
        <f>IF(Tabla28[[#This Row],[Productos ]]="","",'[1]Formulario PPGR1 '!#REF!)</f>
        <v/>
      </c>
      <c r="G122" s="15"/>
      <c r="H122" s="15" t="s">
        <v>382</v>
      </c>
      <c r="I122" s="15" t="s">
        <v>381</v>
      </c>
      <c r="J122" s="18"/>
      <c r="K122" s="18"/>
      <c r="L122" s="18"/>
      <c r="M122" s="18"/>
      <c r="N122" s="18"/>
      <c r="O122" s="18"/>
      <c r="P122" s="18">
        <v>1</v>
      </c>
      <c r="Q122" s="18"/>
      <c r="R122" s="18"/>
      <c r="S122" s="18"/>
      <c r="T122" s="18"/>
      <c r="U122" s="18"/>
      <c r="V122" s="23">
        <f>SUM(Tabla28[[#This Row],[Ene]:[Dic]])</f>
        <v>1</v>
      </c>
      <c r="W122" s="16" t="s">
        <v>49</v>
      </c>
      <c r="X122" s="16" t="s">
        <v>6</v>
      </c>
      <c r="Y122" s="15"/>
      <c r="Z122" s="21" t="s">
        <v>366</v>
      </c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</row>
    <row r="123" spans="2:54" s="6" customFormat="1" ht="25.5" x14ac:dyDescent="0.2">
      <c r="B123" s="19" t="str">
        <f>IF(Tabla28[[#This Row],[Productos ]]="","",CONCATENATE(Tabla28[[#This Row],[POA]],".",Tabla28[[#This Row],[SRS]],".",Tabla28[[#This Row],[AREA]],".",Tabla28[[#This Row],[TIPO]]))</f>
        <v/>
      </c>
      <c r="C123" s="19"/>
      <c r="D123" s="19"/>
      <c r="E123" s="19"/>
      <c r="F123" s="19" t="str">
        <f>IF(Tabla28[[#This Row],[Productos ]]="","",'[1]Formulario PPGR1 '!#REF!)</f>
        <v/>
      </c>
      <c r="G123" s="15"/>
      <c r="H123" s="15" t="s">
        <v>380</v>
      </c>
      <c r="I123" s="15" t="s">
        <v>379</v>
      </c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>
        <v>1</v>
      </c>
      <c r="V123" s="23">
        <f>SUM(Tabla28[[#This Row],[Ene]:[Dic]])</f>
        <v>1</v>
      </c>
      <c r="W123" s="16" t="s">
        <v>6</v>
      </c>
      <c r="X123" s="16" t="s">
        <v>115</v>
      </c>
      <c r="Y123" s="15"/>
      <c r="Z123" s="21" t="s">
        <v>366</v>
      </c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</row>
    <row r="124" spans="2:54" s="6" customFormat="1" ht="25.5" x14ac:dyDescent="0.2">
      <c r="B124" s="19" t="str">
        <f>IF(Tabla28[[#This Row],[Productos ]]="","",CONCATENATE(Tabla28[[#This Row],[POA]],".",Tabla28[[#This Row],[SRS]],".",Tabla28[[#This Row],[AREA]],".",Tabla28[[#This Row],[TIPO]]))</f>
        <v/>
      </c>
      <c r="C124" s="19"/>
      <c r="D124" s="19"/>
      <c r="E124" s="19"/>
      <c r="F124" s="19" t="str">
        <f>IF(Tabla28[[#This Row],[Productos ]]="","",'[1]Formulario PPGR1 '!#REF!)</f>
        <v/>
      </c>
      <c r="G124" s="15"/>
      <c r="H124" s="15" t="s">
        <v>378</v>
      </c>
      <c r="I124" s="15" t="s">
        <v>377</v>
      </c>
      <c r="J124" s="18"/>
      <c r="K124" s="18"/>
      <c r="L124" s="18"/>
      <c r="M124" s="18">
        <v>1</v>
      </c>
      <c r="N124" s="18"/>
      <c r="O124" s="18"/>
      <c r="P124" s="18"/>
      <c r="Q124" s="18"/>
      <c r="R124" s="18"/>
      <c r="S124" s="18"/>
      <c r="T124" s="18"/>
      <c r="U124" s="18"/>
      <c r="V124" s="23">
        <f>SUM(Tabla28[[#This Row],[Ene]:[Dic]])</f>
        <v>1</v>
      </c>
      <c r="W124" s="16" t="s">
        <v>6</v>
      </c>
      <c r="X124" s="16" t="s">
        <v>115</v>
      </c>
      <c r="Y124" s="15"/>
      <c r="Z124" s="21" t="s">
        <v>366</v>
      </c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</row>
    <row r="125" spans="2:54" s="6" customFormat="1" ht="38.25" x14ac:dyDescent="0.2">
      <c r="B125" s="19" t="str">
        <f>IF(Tabla28[[#This Row],[Productos ]]="","",CONCATENATE(Tabla28[[#This Row],[POA]],".",Tabla28[[#This Row],[SRS]],".",Tabla28[[#This Row],[AREA]],".",Tabla28[[#This Row],[TIPO]]))</f>
        <v/>
      </c>
      <c r="C125" s="19"/>
      <c r="D125" s="19"/>
      <c r="E125" s="19"/>
      <c r="F125" s="19" t="str">
        <f>IF(Tabla28[[#This Row],[Productos ]]="","",'[1]Formulario PPGR1 '!#REF!)</f>
        <v/>
      </c>
      <c r="G125" s="15"/>
      <c r="H125" s="15" t="s">
        <v>376</v>
      </c>
      <c r="I125" s="15" t="s">
        <v>375</v>
      </c>
      <c r="J125" s="18"/>
      <c r="K125" s="18"/>
      <c r="L125" s="18"/>
      <c r="M125" s="18"/>
      <c r="N125" s="18"/>
      <c r="O125" s="18">
        <v>1</v>
      </c>
      <c r="P125" s="18"/>
      <c r="Q125" s="18"/>
      <c r="R125" s="18"/>
      <c r="S125" s="18"/>
      <c r="T125" s="18"/>
      <c r="U125" s="18"/>
      <c r="V125" s="23">
        <f>SUM(Tabla28[[#This Row],[Ene]:[Dic]])</f>
        <v>1</v>
      </c>
      <c r="W125" s="16" t="s">
        <v>6</v>
      </c>
      <c r="X125" s="16" t="s">
        <v>115</v>
      </c>
      <c r="Y125" s="15"/>
      <c r="Z125" s="21" t="s">
        <v>366</v>
      </c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</row>
    <row r="126" spans="2:54" s="6" customFormat="1" ht="38.25" x14ac:dyDescent="0.2">
      <c r="B126" s="19" t="str">
        <f>IF(Tabla28[[#This Row],[Productos ]]="","",CONCATENATE(Tabla28[[#This Row],[POA]],".",Tabla28[[#This Row],[SRS]],".",Tabla28[[#This Row],[AREA]],".",Tabla28[[#This Row],[TIPO]]))</f>
        <v/>
      </c>
      <c r="C126" s="19"/>
      <c r="D126" s="19"/>
      <c r="E126" s="19"/>
      <c r="F126" s="19" t="str">
        <f>IF(Tabla28[[#This Row],[Productos ]]="","",'[1]Formulario PPGR1 '!#REF!)</f>
        <v/>
      </c>
      <c r="G126" s="15"/>
      <c r="H126" s="15" t="s">
        <v>374</v>
      </c>
      <c r="I126" s="15" t="s">
        <v>373</v>
      </c>
      <c r="J126" s="18">
        <v>1</v>
      </c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23">
        <f>SUM(Tabla28[[#This Row],[Ene]:[Dic]])</f>
        <v>1</v>
      </c>
      <c r="W126" s="16" t="s">
        <v>6</v>
      </c>
      <c r="X126" s="16" t="s">
        <v>115</v>
      </c>
      <c r="Y126" s="15"/>
      <c r="Z126" s="21" t="s">
        <v>366</v>
      </c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</row>
    <row r="127" spans="2:54" s="6" customFormat="1" ht="46.5" customHeight="1" x14ac:dyDescent="0.2">
      <c r="B127" s="19" t="str">
        <f>IF(Tabla28[[#This Row],[Productos ]]="","",CONCATENATE(Tabla28[[#This Row],[POA]],".",Tabla28[[#This Row],[SRS]],".",Tabla28[[#This Row],[AREA]],".",Tabla28[[#This Row],[TIPO]]))</f>
        <v/>
      </c>
      <c r="C127" s="19"/>
      <c r="D127" s="19"/>
      <c r="E127" s="19"/>
      <c r="F127" s="19" t="str">
        <f>IF(Tabla28[[#This Row],[Productos ]]="","",'[1]Formulario PPGR1 '!#REF!)</f>
        <v/>
      </c>
      <c r="G127" s="15"/>
      <c r="H127" s="15" t="s">
        <v>372</v>
      </c>
      <c r="I127" s="15" t="s">
        <v>371</v>
      </c>
      <c r="J127" s="18">
        <v>1</v>
      </c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23">
        <f>SUM(Tabla28[[#This Row],[Ene]:[Dic]])</f>
        <v>1</v>
      </c>
      <c r="W127" s="16" t="s">
        <v>6</v>
      </c>
      <c r="X127" s="16" t="s">
        <v>115</v>
      </c>
      <c r="Y127" s="15"/>
      <c r="Z127" s="21" t="s">
        <v>366</v>
      </c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</row>
    <row r="128" spans="2:54" s="6" customFormat="1" ht="60.75" customHeight="1" x14ac:dyDescent="0.2">
      <c r="B128" s="19" t="str">
        <f>IF(Tabla28[[#This Row],[Productos ]]="","",CONCATENATE(Tabla28[[#This Row],[POA]],".",Tabla28[[#This Row],[SRS]],".",Tabla28[[#This Row],[AREA]],".",Tabla28[[#This Row],[TIPO]]))</f>
        <v/>
      </c>
      <c r="C128" s="19"/>
      <c r="D128" s="19"/>
      <c r="E128" s="19"/>
      <c r="F128" s="19" t="str">
        <f>IF(Tabla28[[#This Row],[Productos ]]="","",'[1]Formulario PPGR1 '!#REF!)</f>
        <v/>
      </c>
      <c r="G128" s="15"/>
      <c r="H128" s="15" t="s">
        <v>370</v>
      </c>
      <c r="I128" s="15" t="s">
        <v>369</v>
      </c>
      <c r="J128" s="18"/>
      <c r="K128" s="18">
        <v>1</v>
      </c>
      <c r="L128" s="18"/>
      <c r="M128" s="18"/>
      <c r="N128" s="18"/>
      <c r="O128" s="18">
        <v>1</v>
      </c>
      <c r="P128" s="18"/>
      <c r="Q128" s="18"/>
      <c r="R128" s="18"/>
      <c r="S128" s="18"/>
      <c r="T128" s="18"/>
      <c r="U128" s="18"/>
      <c r="V128" s="23">
        <f>SUM(Tabla28[[#This Row],[Ene]:[Dic]])</f>
        <v>2</v>
      </c>
      <c r="W128" s="16" t="s">
        <v>6</v>
      </c>
      <c r="X128" s="16" t="s">
        <v>115</v>
      </c>
      <c r="Y128" s="15"/>
      <c r="Z128" s="21" t="s">
        <v>366</v>
      </c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</row>
    <row r="129" spans="2:54" s="6" customFormat="1" ht="45" customHeight="1" x14ac:dyDescent="0.2">
      <c r="B129" s="19" t="str">
        <f>IF(Tabla28[[#This Row],[Productos ]]="","",CONCATENATE(Tabla28[[#This Row],[POA]],".",Tabla28[[#This Row],[SRS]],".",Tabla28[[#This Row],[AREA]],".",Tabla28[[#This Row],[TIPO]]))</f>
        <v/>
      </c>
      <c r="C129" s="19"/>
      <c r="D129" s="19"/>
      <c r="E129" s="19"/>
      <c r="F129" s="19" t="str">
        <f>IF(Tabla28[[#This Row],[Productos ]]="","",'[1]Formulario PPGR1 '!#REF!)</f>
        <v/>
      </c>
      <c r="G129" s="15"/>
      <c r="H129" s="15" t="s">
        <v>368</v>
      </c>
      <c r="I129" s="15" t="s">
        <v>367</v>
      </c>
      <c r="J129" s="18"/>
      <c r="K129" s="18"/>
      <c r="L129" s="18">
        <v>1</v>
      </c>
      <c r="M129" s="18"/>
      <c r="N129" s="18">
        <v>1</v>
      </c>
      <c r="O129" s="18"/>
      <c r="P129" s="18"/>
      <c r="Q129" s="18"/>
      <c r="R129" s="18"/>
      <c r="S129" s="18"/>
      <c r="T129" s="18"/>
      <c r="U129" s="18"/>
      <c r="V129" s="23">
        <f>SUM(Tabla28[[#This Row],[Ene]:[Dic]])</f>
        <v>2</v>
      </c>
      <c r="W129" s="16" t="s">
        <v>6</v>
      </c>
      <c r="X129" s="16" t="s">
        <v>115</v>
      </c>
      <c r="Y129" s="15"/>
      <c r="Z129" s="21" t="s">
        <v>366</v>
      </c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</row>
    <row r="130" spans="2:54" s="6" customFormat="1" ht="42.75" customHeight="1" x14ac:dyDescent="0.2">
      <c r="B130" s="19" t="e">
        <f>IF(Tabla28[[#This Row],[Productos ]]="","",CONCATENATE(Tabla28[[#This Row],[POA]],".",Tabla28[[#This Row],[SRS]],".",Tabla28[[#This Row],[AREA]],".",Tabla28[[#This Row],[TIPO]]))</f>
        <v>#REF!</v>
      </c>
      <c r="C130" s="19"/>
      <c r="D130" s="19"/>
      <c r="E130" s="19"/>
      <c r="F130" s="19" t="e">
        <f>IF(Tabla28[[#This Row],[Productos ]]="","",'[1]Formulario PPGR1 '!#REF!)</f>
        <v>#REF!</v>
      </c>
      <c r="G130" s="15" t="s">
        <v>365</v>
      </c>
      <c r="H130" s="15" t="s">
        <v>364</v>
      </c>
      <c r="I130" s="41" t="s">
        <v>363</v>
      </c>
      <c r="J130" s="18"/>
      <c r="K130" s="18"/>
      <c r="L130" s="18">
        <v>1</v>
      </c>
      <c r="M130" s="18"/>
      <c r="N130" s="18"/>
      <c r="O130" s="18">
        <v>1</v>
      </c>
      <c r="P130" s="18"/>
      <c r="Q130" s="18"/>
      <c r="R130" s="18">
        <v>1</v>
      </c>
      <c r="S130" s="18"/>
      <c r="T130" s="18"/>
      <c r="U130" s="18">
        <v>1</v>
      </c>
      <c r="V130" s="23">
        <f>SUM(Tabla28[[#This Row],[Ene]:[Dic]])</f>
        <v>4</v>
      </c>
      <c r="W130" s="16" t="s">
        <v>2</v>
      </c>
      <c r="X130" s="16"/>
      <c r="Y130" s="15"/>
      <c r="Z130" s="21" t="s">
        <v>70</v>
      </c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</row>
    <row r="131" spans="2:54" s="6" customFormat="1" ht="38.25" x14ac:dyDescent="0.2">
      <c r="B131" s="19" t="str">
        <f>IF(Tabla28[[#This Row],[Productos ]]="","",CONCATENATE(Tabla28[[#This Row],[POA]],".",Tabla28[[#This Row],[SRS]],".",Tabla28[[#This Row],[AREA]],".",Tabla28[[#This Row],[TIPO]]))</f>
        <v/>
      </c>
      <c r="C131" s="19"/>
      <c r="D131" s="19"/>
      <c r="E131" s="19"/>
      <c r="F131" s="19" t="str">
        <f>IF(Tabla28[[#This Row],[Productos ]]="","",'[1]Formulario PPGR1 '!#REF!)</f>
        <v/>
      </c>
      <c r="G131" s="15"/>
      <c r="H131" s="15" t="s">
        <v>362</v>
      </c>
      <c r="I131" s="15" t="s">
        <v>361</v>
      </c>
      <c r="J131" s="18"/>
      <c r="K131" s="18"/>
      <c r="L131" s="18"/>
      <c r="M131" s="18">
        <v>1</v>
      </c>
      <c r="N131" s="18"/>
      <c r="O131" s="18"/>
      <c r="P131" s="18">
        <v>1</v>
      </c>
      <c r="Q131" s="18"/>
      <c r="R131" s="18"/>
      <c r="S131" s="18">
        <v>1</v>
      </c>
      <c r="T131" s="18"/>
      <c r="U131" s="18"/>
      <c r="V131" s="23">
        <f>SUM(Tabla28[[#This Row],[Ene]:[Dic]])</f>
        <v>3</v>
      </c>
      <c r="W131" s="16" t="s">
        <v>60</v>
      </c>
      <c r="X131" s="16" t="s">
        <v>6</v>
      </c>
      <c r="Y131" s="15"/>
      <c r="Z131" s="21" t="s">
        <v>70</v>
      </c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</row>
    <row r="132" spans="2:54" s="6" customFormat="1" ht="51" x14ac:dyDescent="0.2">
      <c r="B132" s="19" t="e">
        <f>IF(Tabla28[[#This Row],[Productos ]]="","",CONCATENATE(Tabla28[[#This Row],[POA]],".",Tabla28[[#This Row],[SRS]],".",Tabla28[[#This Row],[AREA]],".",Tabla28[[#This Row],[TIPO]]))</f>
        <v>#REF!</v>
      </c>
      <c r="C132" s="19" t="e">
        <f>IF(Tabla28[[#This Row],[Productos ]]="","",'[1]Formulario PPGR1 '!#REF!)</f>
        <v>#REF!</v>
      </c>
      <c r="D132" s="19" t="e">
        <f>IF(Tabla28[[#This Row],[Productos ]]="","",'[1]Formulario PPGR1 '!#REF!)</f>
        <v>#REF!</v>
      </c>
      <c r="E132" s="19" t="e">
        <f>IF(Tabla28[[#This Row],[Productos ]]="","",'[1]Formulario PPGR1 '!#REF!)</f>
        <v>#REF!</v>
      </c>
      <c r="F132" s="19" t="e">
        <f>IF(Tabla28[[#This Row],[Productos ]]="","",'[1]Formulario PPGR1 '!#REF!)</f>
        <v>#REF!</v>
      </c>
      <c r="G132" s="15" t="s">
        <v>360</v>
      </c>
      <c r="H132" s="15" t="s">
        <v>359</v>
      </c>
      <c r="I132" s="15" t="s">
        <v>358</v>
      </c>
      <c r="J132" s="18"/>
      <c r="K132" s="18"/>
      <c r="L132" s="18">
        <v>1</v>
      </c>
      <c r="M132" s="18"/>
      <c r="N132" s="18"/>
      <c r="O132" s="18"/>
      <c r="P132" s="18"/>
      <c r="Q132" s="18"/>
      <c r="R132" s="18"/>
      <c r="S132" s="18"/>
      <c r="T132" s="18"/>
      <c r="U132" s="18">
        <v>1</v>
      </c>
      <c r="V132" s="23">
        <f>SUM(Tabla28[[#This Row],[Ene]:[Dic]])</f>
        <v>2</v>
      </c>
      <c r="W132" s="16" t="s">
        <v>6</v>
      </c>
      <c r="X132" s="16" t="s">
        <v>115</v>
      </c>
      <c r="Y132" s="15"/>
      <c r="Z132" s="14" t="s">
        <v>197</v>
      </c>
      <c r="AA132" s="39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</row>
    <row r="133" spans="2:54" s="6" customFormat="1" ht="25.5" x14ac:dyDescent="0.2">
      <c r="B133" s="19" t="str">
        <f>IF(Tabla28[[#This Row],[Productos ]]="","",CONCATENATE(Tabla28[[#This Row],[POA]],".",Tabla28[[#This Row],[SRS]],".",Tabla28[[#This Row],[AREA]],".",Tabla28[[#This Row],[TIPO]]))</f>
        <v/>
      </c>
      <c r="C133" s="19" t="str">
        <f>IF(Tabla28[[#This Row],[Productos ]]="","",'[1]Formulario PPGR1 '!#REF!)</f>
        <v/>
      </c>
      <c r="D133" s="19" t="str">
        <f>IF(Tabla28[[#This Row],[Productos ]]="","",'[1]Formulario PPGR1 '!#REF!)</f>
        <v/>
      </c>
      <c r="E133" s="19" t="str">
        <f>IF(Tabla28[[#This Row],[Productos ]]="","",'[1]Formulario PPGR1 '!#REF!)</f>
        <v/>
      </c>
      <c r="F133" s="19" t="str">
        <f>IF(Tabla28[[#This Row],[Productos ]]="","",'[1]Formulario PPGR1 '!#REF!)</f>
        <v/>
      </c>
      <c r="G133" s="15"/>
      <c r="H133" s="15" t="s">
        <v>357</v>
      </c>
      <c r="I133" s="15" t="s">
        <v>356</v>
      </c>
      <c r="J133" s="18"/>
      <c r="K133" s="18"/>
      <c r="L133" s="18">
        <v>1</v>
      </c>
      <c r="M133" s="18"/>
      <c r="N133" s="18"/>
      <c r="O133" s="18">
        <v>1</v>
      </c>
      <c r="P133" s="18"/>
      <c r="Q133" s="18"/>
      <c r="R133" s="18">
        <v>1</v>
      </c>
      <c r="S133" s="18"/>
      <c r="T133" s="18"/>
      <c r="U133" s="18">
        <v>1</v>
      </c>
      <c r="V133" s="23">
        <f>SUM(Tabla28[[#This Row],[Ene]:[Dic]])</f>
        <v>4</v>
      </c>
      <c r="W133" s="16" t="s">
        <v>49</v>
      </c>
      <c r="X133" s="16" t="s">
        <v>6</v>
      </c>
      <c r="Y133" s="15"/>
      <c r="Z133" s="14" t="s">
        <v>295</v>
      </c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</row>
    <row r="134" spans="2:54" s="6" customFormat="1" ht="25.5" x14ac:dyDescent="0.2">
      <c r="B134" s="19" t="e">
        <f>IF(Tabla28[[#This Row],[Productos ]]="","",CONCATENATE(Tabla28[[#This Row],[POA]],".",Tabla28[[#This Row],[SRS]],".",Tabla28[[#This Row],[AREA]],".",Tabla28[[#This Row],[TIPO]]))</f>
        <v>#REF!</v>
      </c>
      <c r="C134" s="19" t="e">
        <f>IF(Tabla28[[#This Row],[Productos ]]="","",'[1]Formulario PPGR1 '!#REF!)</f>
        <v>#REF!</v>
      </c>
      <c r="D134" s="19" t="e">
        <f>IF(Tabla28[[#This Row],[Productos ]]="","",'[1]Formulario PPGR1 '!#REF!)</f>
        <v>#REF!</v>
      </c>
      <c r="E134" s="19" t="e">
        <f>IF(Tabla28[[#This Row],[Productos ]]="","",'[1]Formulario PPGR1 '!#REF!)</f>
        <v>#REF!</v>
      </c>
      <c r="F134" s="19" t="e">
        <f>IF(Tabla28[[#This Row],[Productos ]]="","",'[1]Formulario PPGR1 '!#REF!)</f>
        <v>#REF!</v>
      </c>
      <c r="G134" s="15" t="s">
        <v>355</v>
      </c>
      <c r="H134" s="15" t="s">
        <v>354</v>
      </c>
      <c r="I134" s="15" t="s">
        <v>353</v>
      </c>
      <c r="J134" s="18">
        <v>1</v>
      </c>
      <c r="K134" s="18">
        <v>1</v>
      </c>
      <c r="L134" s="18">
        <v>1</v>
      </c>
      <c r="M134" s="18">
        <v>1</v>
      </c>
      <c r="N134" s="18">
        <v>1</v>
      </c>
      <c r="O134" s="18">
        <v>1</v>
      </c>
      <c r="P134" s="18">
        <v>1</v>
      </c>
      <c r="Q134" s="18">
        <v>1</v>
      </c>
      <c r="R134" s="18">
        <v>1</v>
      </c>
      <c r="S134" s="18">
        <v>1</v>
      </c>
      <c r="T134" s="18">
        <v>1</v>
      </c>
      <c r="U134" s="18">
        <v>1</v>
      </c>
      <c r="V134" s="23">
        <f>SUM(Tabla28[[#This Row],[Ene]:[Dic]])</f>
        <v>12</v>
      </c>
      <c r="W134" s="16" t="s">
        <v>2</v>
      </c>
      <c r="X134" s="16"/>
      <c r="Y134" s="15"/>
      <c r="Z134" s="14" t="s">
        <v>253</v>
      </c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</row>
    <row r="135" spans="2:54" s="6" customFormat="1" ht="25.5" x14ac:dyDescent="0.2">
      <c r="B135" s="19" t="str">
        <f>IF(Tabla28[[#This Row],[Productos ]]="","",CONCATENATE(Tabla28[[#This Row],[POA]],".",Tabla28[[#This Row],[SRS]],".",Tabla28[[#This Row],[AREA]],".",Tabla28[[#This Row],[TIPO]]))</f>
        <v/>
      </c>
      <c r="C135" s="19" t="str">
        <f>IF(Tabla28[[#This Row],[Productos ]]="","",'[1]Formulario PPGR1 '!#REF!)</f>
        <v/>
      </c>
      <c r="D135" s="19" t="str">
        <f>IF(Tabla28[[#This Row],[Productos ]]="","",'[1]Formulario PPGR1 '!#REF!)</f>
        <v/>
      </c>
      <c r="E135" s="19" t="str">
        <f>IF(Tabla28[[#This Row],[Productos ]]="","",'[1]Formulario PPGR1 '!#REF!)</f>
        <v/>
      </c>
      <c r="F135" s="19" t="str">
        <f>IF(Tabla28[[#This Row],[Productos ]]="","",'[1]Formulario PPGR1 '!#REF!)</f>
        <v/>
      </c>
      <c r="G135" s="15"/>
      <c r="H135" s="15" t="s">
        <v>352</v>
      </c>
      <c r="I135" s="15" t="s">
        <v>351</v>
      </c>
      <c r="J135" s="18"/>
      <c r="K135" s="18"/>
      <c r="L135" s="18"/>
      <c r="M135" s="18"/>
      <c r="N135" s="18"/>
      <c r="O135" s="18">
        <v>1</v>
      </c>
      <c r="P135" s="18"/>
      <c r="Q135" s="18"/>
      <c r="R135" s="18"/>
      <c r="S135" s="18"/>
      <c r="T135" s="18"/>
      <c r="U135" s="18"/>
      <c r="V135" s="23">
        <f>SUM(Tabla28[[#This Row],[Ene]:[Dic]])</f>
        <v>1</v>
      </c>
      <c r="W135" s="16" t="s">
        <v>60</v>
      </c>
      <c r="X135" s="16"/>
      <c r="Y135" s="15"/>
      <c r="Z135" s="14" t="s">
        <v>253</v>
      </c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</row>
    <row r="136" spans="2:54" s="6" customFormat="1" ht="25.5" x14ac:dyDescent="0.2">
      <c r="B136" s="19" t="str">
        <f>IF(Tabla28[[#This Row],[Productos ]]="","",CONCATENATE(Tabla28[[#This Row],[POA]],".",Tabla28[[#This Row],[SRS]],".",Tabla28[[#This Row],[AREA]],".",Tabla28[[#This Row],[TIPO]]))</f>
        <v/>
      </c>
      <c r="C136" s="19" t="str">
        <f>IF(Tabla28[[#This Row],[Productos ]]="","",'[1]Formulario PPGR1 '!#REF!)</f>
        <v/>
      </c>
      <c r="D136" s="19" t="str">
        <f>IF(Tabla28[[#This Row],[Productos ]]="","",'[1]Formulario PPGR1 '!#REF!)</f>
        <v/>
      </c>
      <c r="E136" s="19" t="str">
        <f>IF(Tabla28[[#This Row],[Productos ]]="","",'[1]Formulario PPGR1 '!#REF!)</f>
        <v/>
      </c>
      <c r="F136" s="19" t="str">
        <f>IF(Tabla28[[#This Row],[Productos ]]="","",'[1]Formulario PPGR1 '!#REF!)</f>
        <v/>
      </c>
      <c r="G136" s="15"/>
      <c r="H136" s="15" t="s">
        <v>350</v>
      </c>
      <c r="I136" s="15" t="s">
        <v>349</v>
      </c>
      <c r="J136" s="18"/>
      <c r="K136" s="18"/>
      <c r="L136" s="18"/>
      <c r="M136" s="18"/>
      <c r="N136" s="18"/>
      <c r="O136" s="18"/>
      <c r="P136" s="18"/>
      <c r="Q136" s="18"/>
      <c r="R136" s="18">
        <v>1</v>
      </c>
      <c r="S136" s="18"/>
      <c r="T136" s="18"/>
      <c r="U136" s="18">
        <v>1</v>
      </c>
      <c r="V136" s="23">
        <f>SUM(Tabla28[[#This Row],[Ene]:[Dic]])</f>
        <v>2</v>
      </c>
      <c r="W136" s="16" t="s">
        <v>6</v>
      </c>
      <c r="X136" s="16" t="s">
        <v>49</v>
      </c>
      <c r="Y136" s="15"/>
      <c r="Z136" s="14" t="s">
        <v>253</v>
      </c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</row>
    <row r="137" spans="2:54" s="6" customFormat="1" ht="25.5" x14ac:dyDescent="0.2">
      <c r="B137" s="19" t="str">
        <f>IF(Tabla28[[#This Row],[Productos ]]="","",CONCATENATE(Tabla28[[#This Row],[POA]],".",Tabla28[[#This Row],[SRS]],".",Tabla28[[#This Row],[AREA]],".",Tabla28[[#This Row],[TIPO]]))</f>
        <v/>
      </c>
      <c r="C137" s="19" t="str">
        <f>IF(Tabla28[[#This Row],[Productos ]]="","",'[1]Formulario PPGR1 '!#REF!)</f>
        <v/>
      </c>
      <c r="D137" s="19" t="str">
        <f>IF(Tabla28[[#This Row],[Productos ]]="","",'[1]Formulario PPGR1 '!#REF!)</f>
        <v/>
      </c>
      <c r="E137" s="19" t="str">
        <f>IF(Tabla28[[#This Row],[Productos ]]="","",'[1]Formulario PPGR1 '!#REF!)</f>
        <v/>
      </c>
      <c r="F137" s="19" t="str">
        <f>IF(Tabla28[[#This Row],[Productos ]]="","",'[1]Formulario PPGR1 '!#REF!)</f>
        <v/>
      </c>
      <c r="G137" s="15"/>
      <c r="H137" s="15" t="s">
        <v>348</v>
      </c>
      <c r="I137" s="15" t="s">
        <v>347</v>
      </c>
      <c r="J137" s="18"/>
      <c r="K137" s="18"/>
      <c r="L137" s="18">
        <v>1</v>
      </c>
      <c r="M137" s="18"/>
      <c r="N137" s="18"/>
      <c r="O137" s="18">
        <v>2</v>
      </c>
      <c r="P137" s="18"/>
      <c r="Q137" s="18"/>
      <c r="R137" s="18">
        <v>1</v>
      </c>
      <c r="S137" s="18"/>
      <c r="T137" s="18"/>
      <c r="U137" s="18">
        <v>1</v>
      </c>
      <c r="V137" s="23">
        <f>SUM(Tabla28[[#This Row],[Ene]:[Dic]])</f>
        <v>5</v>
      </c>
      <c r="W137" s="16" t="s">
        <v>6</v>
      </c>
      <c r="X137" s="16" t="s">
        <v>115</v>
      </c>
      <c r="Y137" s="15"/>
      <c r="Z137" s="14" t="s">
        <v>253</v>
      </c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</row>
    <row r="138" spans="2:54" s="6" customFormat="1" ht="25.5" x14ac:dyDescent="0.2">
      <c r="B138" s="19" t="e">
        <f>IF(Tabla28[[#This Row],[Productos ]]="","",CONCATENATE(Tabla28[[#This Row],[POA]],".",Tabla28[[#This Row],[SRS]],".",Tabla28[[#This Row],[AREA]],".",Tabla28[[#This Row],[TIPO]]))</f>
        <v>#REF!</v>
      </c>
      <c r="C138" s="19" t="e">
        <f>IF(Tabla28[[#This Row],[Productos ]]="","",'[1]Formulario PPGR1 '!#REF!)</f>
        <v>#REF!</v>
      </c>
      <c r="D138" s="19" t="e">
        <f>IF(Tabla28[[#This Row],[Productos ]]="","",'[1]Formulario PPGR1 '!#REF!)</f>
        <v>#REF!</v>
      </c>
      <c r="E138" s="19" t="e">
        <f>IF(Tabla28[[#This Row],[Productos ]]="","",'[1]Formulario PPGR1 '!#REF!)</f>
        <v>#REF!</v>
      </c>
      <c r="F138" s="19" t="e">
        <f>IF(Tabla28[[#This Row],[Productos ]]="","",'[1]Formulario PPGR1 '!#REF!)</f>
        <v>#REF!</v>
      </c>
      <c r="G138" s="15" t="s">
        <v>346</v>
      </c>
      <c r="H138" s="15" t="s">
        <v>345</v>
      </c>
      <c r="I138" s="15" t="s">
        <v>344</v>
      </c>
      <c r="J138" s="18">
        <v>1</v>
      </c>
      <c r="K138" s="18">
        <v>1</v>
      </c>
      <c r="L138" s="18">
        <v>1</v>
      </c>
      <c r="M138" s="18">
        <v>1</v>
      </c>
      <c r="N138" s="18">
        <v>1</v>
      </c>
      <c r="O138" s="18">
        <v>1</v>
      </c>
      <c r="P138" s="18">
        <v>1</v>
      </c>
      <c r="Q138" s="18">
        <v>1</v>
      </c>
      <c r="R138" s="18">
        <v>1</v>
      </c>
      <c r="S138" s="18">
        <v>1</v>
      </c>
      <c r="T138" s="18">
        <v>1</v>
      </c>
      <c r="U138" s="18">
        <v>1</v>
      </c>
      <c r="V138" s="23">
        <f>SUM(Tabla28[[#This Row],[Ene]:[Dic]])</f>
        <v>12</v>
      </c>
      <c r="W138" s="16" t="s">
        <v>2</v>
      </c>
      <c r="X138" s="16"/>
      <c r="Y138" s="15"/>
      <c r="Z138" s="14" t="s">
        <v>253</v>
      </c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</row>
    <row r="139" spans="2:54" s="6" customFormat="1" ht="127.5" x14ac:dyDescent="0.2">
      <c r="B139" s="19" t="e">
        <f>IF(Tabla28[[#This Row],[Productos ]]="","",CONCATENATE(Tabla28[[#This Row],[POA]],".",Tabla28[[#This Row],[SRS]],".",Tabla28[[#This Row],[AREA]],".",Tabla28[[#This Row],[TIPO]]))</f>
        <v>#REF!</v>
      </c>
      <c r="C139" s="19" t="e">
        <f>IF(Tabla28[[#This Row],[Productos ]]="","",'[1]Formulario PPGR1 '!#REF!)</f>
        <v>#REF!</v>
      </c>
      <c r="D139" s="19" t="e">
        <f>IF(Tabla28[[#This Row],[Productos ]]="","",'[1]Formulario PPGR1 '!#REF!)</f>
        <v>#REF!</v>
      </c>
      <c r="E139" s="19" t="e">
        <f>IF(Tabla28[[#This Row],[Productos ]]="","",'[1]Formulario PPGR1 '!#REF!)</f>
        <v>#REF!</v>
      </c>
      <c r="F139" s="19" t="e">
        <f>IF(Tabla28[[#This Row],[Productos ]]="","",'[1]Formulario PPGR1 '!#REF!)</f>
        <v>#REF!</v>
      </c>
      <c r="G139" s="15" t="s">
        <v>343</v>
      </c>
      <c r="H139" s="15" t="s">
        <v>342</v>
      </c>
      <c r="I139" s="15" t="s">
        <v>341</v>
      </c>
      <c r="J139" s="18"/>
      <c r="K139" s="18"/>
      <c r="L139" s="18">
        <v>1</v>
      </c>
      <c r="M139" s="18"/>
      <c r="N139" s="18"/>
      <c r="O139" s="18">
        <v>1</v>
      </c>
      <c r="P139" s="18"/>
      <c r="Q139" s="18"/>
      <c r="R139" s="18">
        <v>1</v>
      </c>
      <c r="S139" s="18"/>
      <c r="T139" s="18"/>
      <c r="U139" s="18">
        <v>1</v>
      </c>
      <c r="V139" s="23">
        <f>SUM(Tabla28[[#This Row],[Ene]:[Dic]])</f>
        <v>4</v>
      </c>
      <c r="W139" s="16" t="s">
        <v>49</v>
      </c>
      <c r="X139" s="16" t="s">
        <v>6</v>
      </c>
      <c r="Y139" s="15"/>
      <c r="Z139" s="21" t="s">
        <v>336</v>
      </c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</row>
    <row r="140" spans="2:54" s="6" customFormat="1" ht="25.5" x14ac:dyDescent="0.2">
      <c r="B140" s="19" t="str">
        <f>IF(Tabla28[[#This Row],[Productos ]]="","",CONCATENATE(Tabla28[[#This Row],[POA]],".",Tabla28[[#This Row],[SRS]],".",Tabla28[[#This Row],[AREA]],".",Tabla28[[#This Row],[TIPO]]))</f>
        <v/>
      </c>
      <c r="C140" s="19" t="str">
        <f>IF(Tabla28[[#This Row],[Productos ]]="","",'[1]Formulario PPGR1 '!#REF!)</f>
        <v/>
      </c>
      <c r="D140" s="19" t="str">
        <f>IF(Tabla28[[#This Row],[Productos ]]="","",'[1]Formulario PPGR1 '!#REF!)</f>
        <v/>
      </c>
      <c r="E140" s="19" t="str">
        <f>IF(Tabla28[[#This Row],[Productos ]]="","",'[1]Formulario PPGR1 '!#REF!)</f>
        <v/>
      </c>
      <c r="F140" s="19" t="str">
        <f>IF(Tabla28[[#This Row],[Productos ]]="","",'[1]Formulario PPGR1 '!#REF!)</f>
        <v/>
      </c>
      <c r="G140" s="15"/>
      <c r="H140" s="15" t="s">
        <v>340</v>
      </c>
      <c r="I140" s="15" t="s">
        <v>339</v>
      </c>
      <c r="J140" s="40"/>
      <c r="K140" s="40"/>
      <c r="L140" s="40">
        <v>1</v>
      </c>
      <c r="M140" s="40"/>
      <c r="N140" s="40"/>
      <c r="O140" s="40">
        <v>1</v>
      </c>
      <c r="P140" s="40"/>
      <c r="Q140" s="40"/>
      <c r="R140" s="40">
        <v>1</v>
      </c>
      <c r="S140" s="40"/>
      <c r="T140" s="40"/>
      <c r="U140" s="40">
        <v>1</v>
      </c>
      <c r="V140" s="17">
        <f>SUM(Tabla28[[#This Row],[Ene]:[Dic]])</f>
        <v>4</v>
      </c>
      <c r="W140" s="16" t="s">
        <v>49</v>
      </c>
      <c r="X140" s="16" t="s">
        <v>6</v>
      </c>
      <c r="Y140" s="15"/>
      <c r="Z140" s="21" t="s">
        <v>336</v>
      </c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</row>
    <row r="141" spans="2:54" s="6" customFormat="1" ht="25.5" x14ac:dyDescent="0.2">
      <c r="B141" s="19" t="str">
        <f>IF(Tabla28[[#This Row],[Productos ]]="","",CONCATENATE(Tabla28[[#This Row],[POA]],".",Tabla28[[#This Row],[SRS]],".",Tabla28[[#This Row],[AREA]],".",Tabla28[[#This Row],[TIPO]]))</f>
        <v/>
      </c>
      <c r="C141" s="19" t="str">
        <f>IF(Tabla28[[#This Row],[Productos ]]="","",'[1]Formulario PPGR1 '!#REF!)</f>
        <v/>
      </c>
      <c r="D141" s="19" t="str">
        <f>IF(Tabla28[[#This Row],[Productos ]]="","",'[1]Formulario PPGR1 '!#REF!)</f>
        <v/>
      </c>
      <c r="E141" s="19" t="str">
        <f>IF(Tabla28[[#This Row],[Productos ]]="","",'[1]Formulario PPGR1 '!#REF!)</f>
        <v/>
      </c>
      <c r="F141" s="19" t="str">
        <f>IF(Tabla28[[#This Row],[Productos ]]="","",'[1]Formulario PPGR1 '!#REF!)</f>
        <v/>
      </c>
      <c r="G141" s="15"/>
      <c r="H141" s="15" t="s">
        <v>338</v>
      </c>
      <c r="I141" s="26" t="s">
        <v>337</v>
      </c>
      <c r="J141" s="25"/>
      <c r="K141" s="25"/>
      <c r="L141" s="25"/>
      <c r="M141" s="25"/>
      <c r="N141" s="25"/>
      <c r="O141" s="25">
        <v>1</v>
      </c>
      <c r="P141" s="25"/>
      <c r="Q141" s="25"/>
      <c r="R141" s="25"/>
      <c r="S141" s="25"/>
      <c r="T141" s="25"/>
      <c r="U141" s="25">
        <v>1</v>
      </c>
      <c r="V141" s="17">
        <f>SUM(Tabla28[[#This Row],[Ene]:[Dic]])</f>
        <v>2</v>
      </c>
      <c r="W141" s="16" t="s">
        <v>49</v>
      </c>
      <c r="X141" s="16" t="s">
        <v>6</v>
      </c>
      <c r="Y141" s="15"/>
      <c r="Z141" s="21" t="s">
        <v>336</v>
      </c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</row>
    <row r="142" spans="2:54" s="6" customFormat="1" ht="38.25" x14ac:dyDescent="0.2">
      <c r="B142" s="19" t="e">
        <f>IF(Tabla28[[#This Row],[Productos ]]="","",CONCATENATE(Tabla28[[#This Row],[POA]],".",Tabla28[[#This Row],[SRS]],".",Tabla28[[#This Row],[AREA]],".",Tabla28[[#This Row],[TIPO]]))</f>
        <v>#REF!</v>
      </c>
      <c r="C142" s="19" t="e">
        <f>IF(Tabla28[[#This Row],[Productos ]]="","",'[1]Formulario PPGR1 '!#REF!)</f>
        <v>#REF!</v>
      </c>
      <c r="D142" s="19" t="e">
        <f>IF(Tabla28[[#This Row],[Productos ]]="","",'[1]Formulario PPGR1 '!#REF!)</f>
        <v>#REF!</v>
      </c>
      <c r="E142" s="19" t="e">
        <f>IF(Tabla28[[#This Row],[Productos ]]="","",'[1]Formulario PPGR1 '!#REF!)</f>
        <v>#REF!</v>
      </c>
      <c r="F142" s="19" t="e">
        <f>IF(Tabla28[[#This Row],[Productos ]]="","",'[1]Formulario PPGR1 '!#REF!)</f>
        <v>#REF!</v>
      </c>
      <c r="G142" s="15" t="s">
        <v>335</v>
      </c>
      <c r="H142" s="15" t="s">
        <v>334</v>
      </c>
      <c r="I142" s="26" t="s">
        <v>333</v>
      </c>
      <c r="J142" s="25"/>
      <c r="K142" s="25"/>
      <c r="L142" s="25">
        <v>1</v>
      </c>
      <c r="M142" s="25"/>
      <c r="N142" s="25"/>
      <c r="O142" s="25">
        <v>1</v>
      </c>
      <c r="P142" s="25"/>
      <c r="Q142" s="25"/>
      <c r="R142" s="25">
        <v>1</v>
      </c>
      <c r="S142" s="25"/>
      <c r="T142" s="25"/>
      <c r="U142" s="25">
        <v>1</v>
      </c>
      <c r="V142" s="17">
        <f>SUM(Tabla28[[#This Row],[Ene]:[Dic]])</f>
        <v>4</v>
      </c>
      <c r="W142" s="16" t="s">
        <v>6</v>
      </c>
      <c r="X142" s="16" t="s">
        <v>55</v>
      </c>
      <c r="Y142" s="15" t="s">
        <v>325</v>
      </c>
      <c r="Z142" s="14" t="s">
        <v>224</v>
      </c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</row>
    <row r="143" spans="2:54" s="6" customFormat="1" ht="42.75" customHeight="1" x14ac:dyDescent="0.2">
      <c r="B143" s="19" t="str">
        <f>IF(Tabla28[[#This Row],[Productos ]]="","",CONCATENATE(Tabla28[[#This Row],[POA]],".",Tabla28[[#This Row],[SRS]],".",Tabla28[[#This Row],[AREA]],".",Tabla28[[#This Row],[TIPO]]))</f>
        <v/>
      </c>
      <c r="C143" s="19" t="str">
        <f>IF(Tabla28[[#This Row],[Productos ]]="","",'[1]Formulario PPGR1 '!#REF!)</f>
        <v/>
      </c>
      <c r="D143" s="19" t="str">
        <f>IF(Tabla28[[#This Row],[Productos ]]="","",'[1]Formulario PPGR1 '!#REF!)</f>
        <v/>
      </c>
      <c r="E143" s="19" t="str">
        <f>IF(Tabla28[[#This Row],[Productos ]]="","",'[1]Formulario PPGR1 '!#REF!)</f>
        <v/>
      </c>
      <c r="F143" s="19" t="str">
        <f>IF(Tabla28[[#This Row],[Productos ]]="","",'[1]Formulario PPGR1 '!#REF!)</f>
        <v/>
      </c>
      <c r="G143" s="15"/>
      <c r="H143" s="15" t="s">
        <v>332</v>
      </c>
      <c r="I143" s="26" t="s">
        <v>331</v>
      </c>
      <c r="J143" s="25"/>
      <c r="K143" s="25"/>
      <c r="L143" s="25"/>
      <c r="M143" s="25">
        <v>1</v>
      </c>
      <c r="N143" s="25"/>
      <c r="O143" s="25"/>
      <c r="P143" s="25">
        <v>1</v>
      </c>
      <c r="Q143" s="25"/>
      <c r="R143" s="25"/>
      <c r="S143" s="25">
        <v>1</v>
      </c>
      <c r="T143" s="25"/>
      <c r="U143" s="25"/>
      <c r="V143" s="17">
        <f>SUM(Tabla28[[#This Row],[Ene]:[Dic]])</f>
        <v>3</v>
      </c>
      <c r="W143" s="16" t="s">
        <v>60</v>
      </c>
      <c r="X143" s="16"/>
      <c r="Y143" s="15"/>
      <c r="Z143" s="14" t="s">
        <v>70</v>
      </c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</row>
    <row r="144" spans="2:54" s="6" customFormat="1" ht="45" customHeight="1" x14ac:dyDescent="0.2">
      <c r="B144" s="19" t="str">
        <f>IF(Tabla28[[#This Row],[Productos ]]="","",CONCATENATE(Tabla28[[#This Row],[POA]],".",Tabla28[[#This Row],[SRS]],".",Tabla28[[#This Row],[AREA]],".",Tabla28[[#This Row],[TIPO]]))</f>
        <v/>
      </c>
      <c r="C144" s="19" t="str">
        <f>IF(Tabla28[[#This Row],[Productos ]]="","",'[1]Formulario PPGR1 '!#REF!)</f>
        <v/>
      </c>
      <c r="D144" s="19" t="str">
        <f>IF(Tabla28[[#This Row],[Productos ]]="","",'[1]Formulario PPGR1 '!#REF!)</f>
        <v/>
      </c>
      <c r="E144" s="19" t="str">
        <f>IF(Tabla28[[#This Row],[Productos ]]="","",'[1]Formulario PPGR1 '!#REF!)</f>
        <v/>
      </c>
      <c r="F144" s="19" t="str">
        <f>IF(Tabla28[[#This Row],[Productos ]]="","",'[1]Formulario PPGR1 '!#REF!)</f>
        <v/>
      </c>
      <c r="G144" s="15"/>
      <c r="H144" s="15" t="s">
        <v>330</v>
      </c>
      <c r="I144" s="26" t="s">
        <v>329</v>
      </c>
      <c r="J144" s="25"/>
      <c r="K144" s="25"/>
      <c r="L144" s="25"/>
      <c r="M144" s="25"/>
      <c r="N144" s="25"/>
      <c r="O144" s="25">
        <v>1</v>
      </c>
      <c r="P144" s="25"/>
      <c r="Q144" s="25"/>
      <c r="R144" s="25">
        <v>1</v>
      </c>
      <c r="S144" s="25"/>
      <c r="T144" s="25"/>
      <c r="U144" s="25">
        <v>1</v>
      </c>
      <c r="V144" s="17">
        <f>SUM(Tabla28[[#This Row],[Ene]:[Dic]])</f>
        <v>3</v>
      </c>
      <c r="W144" s="16" t="s">
        <v>6</v>
      </c>
      <c r="X144" s="16" t="s">
        <v>49</v>
      </c>
      <c r="Y144" s="15"/>
      <c r="Z144" s="14" t="s">
        <v>224</v>
      </c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</row>
    <row r="145" spans="2:54" s="6" customFormat="1" ht="51.75" customHeight="1" x14ac:dyDescent="0.2">
      <c r="B145" s="19" t="e">
        <f>IF(Tabla28[[#This Row],[Productos ]]="","",CONCATENATE(Tabla28[[#This Row],[POA]],".",Tabla28[[#This Row],[SRS]],".",Tabla28[[#This Row],[AREA]],".",Tabla28[[#This Row],[TIPO]]))</f>
        <v>#REF!</v>
      </c>
      <c r="C145" s="19"/>
      <c r="D145" s="19"/>
      <c r="E145" s="19"/>
      <c r="F145" s="19" t="e">
        <f>IF(Tabla28[[#This Row],[Productos ]]="","",'[1]Formulario PPGR1 '!#REF!)</f>
        <v>#REF!</v>
      </c>
      <c r="G145" s="15" t="s">
        <v>328</v>
      </c>
      <c r="H145" s="15" t="s">
        <v>327</v>
      </c>
      <c r="I145" s="26" t="s">
        <v>326</v>
      </c>
      <c r="J145" s="25"/>
      <c r="K145" s="25"/>
      <c r="L145" s="25">
        <v>1</v>
      </c>
      <c r="M145" s="25"/>
      <c r="N145" s="25"/>
      <c r="O145" s="25">
        <v>1</v>
      </c>
      <c r="P145" s="25"/>
      <c r="Q145" s="25"/>
      <c r="R145" s="25">
        <v>1</v>
      </c>
      <c r="S145" s="25"/>
      <c r="T145" s="25"/>
      <c r="U145" s="25">
        <v>1</v>
      </c>
      <c r="V145" s="23">
        <f>SUM(Tabla28[[#This Row],[Ene]:[Dic]])</f>
        <v>4</v>
      </c>
      <c r="W145" s="16" t="s">
        <v>6</v>
      </c>
      <c r="X145" s="16" t="s">
        <v>55</v>
      </c>
      <c r="Y145" s="15" t="s">
        <v>325</v>
      </c>
      <c r="Z145" s="14" t="s">
        <v>224</v>
      </c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</row>
    <row r="146" spans="2:54" s="6" customFormat="1" ht="54" customHeight="1" x14ac:dyDescent="0.2">
      <c r="B146" s="19" t="str">
        <f>IF(Tabla28[[#This Row],[Productos ]]="","",CONCATENATE(Tabla28[[#This Row],[POA]],".",Tabla28[[#This Row],[SRS]],".",Tabla28[[#This Row],[AREA]],".",Tabla28[[#This Row],[TIPO]]))</f>
        <v/>
      </c>
      <c r="C146" s="19"/>
      <c r="D146" s="19"/>
      <c r="E146" s="19"/>
      <c r="F146" s="19" t="str">
        <f>IF(Tabla28[[#This Row],[Productos ]]="","",'[1]Formulario PPGR1 '!#REF!)</f>
        <v/>
      </c>
      <c r="G146" s="15"/>
      <c r="H146" s="15" t="s">
        <v>324</v>
      </c>
      <c r="I146" s="26" t="s">
        <v>323</v>
      </c>
      <c r="J146" s="25"/>
      <c r="K146" s="25"/>
      <c r="L146" s="25"/>
      <c r="M146" s="25">
        <v>1</v>
      </c>
      <c r="N146" s="25"/>
      <c r="O146" s="25"/>
      <c r="P146" s="25">
        <v>1</v>
      </c>
      <c r="Q146" s="25"/>
      <c r="R146" s="25"/>
      <c r="S146" s="25">
        <v>1</v>
      </c>
      <c r="T146" s="25"/>
      <c r="U146" s="25"/>
      <c r="V146" s="23">
        <f>SUM(Tabla28[[#This Row],[Ene]:[Dic]])</f>
        <v>3</v>
      </c>
      <c r="W146" s="16" t="s">
        <v>60</v>
      </c>
      <c r="X146" s="16"/>
      <c r="Y146" s="15"/>
      <c r="Z146" s="14" t="s">
        <v>70</v>
      </c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</row>
    <row r="147" spans="2:54" s="6" customFormat="1" ht="39.75" customHeight="1" x14ac:dyDescent="0.2">
      <c r="B147" s="19" t="str">
        <f>IF(Tabla28[[#This Row],[Productos ]]="","",CONCATENATE(Tabla28[[#This Row],[POA]],".",Tabla28[[#This Row],[SRS]],".",Tabla28[[#This Row],[AREA]],".",Tabla28[[#This Row],[TIPO]]))</f>
        <v/>
      </c>
      <c r="C147" s="19"/>
      <c r="D147" s="19"/>
      <c r="E147" s="19"/>
      <c r="F147" s="19" t="str">
        <f>IF(Tabla28[[#This Row],[Productos ]]="","",'[1]Formulario PPGR1 '!#REF!)</f>
        <v/>
      </c>
      <c r="G147" s="15"/>
      <c r="H147" s="15" t="s">
        <v>322</v>
      </c>
      <c r="I147" s="26" t="s">
        <v>321</v>
      </c>
      <c r="J147" s="25"/>
      <c r="K147" s="25"/>
      <c r="L147" s="25"/>
      <c r="M147" s="25"/>
      <c r="N147" s="25"/>
      <c r="O147" s="25">
        <v>1</v>
      </c>
      <c r="P147" s="25"/>
      <c r="Q147" s="25"/>
      <c r="R147" s="25">
        <v>1</v>
      </c>
      <c r="S147" s="25"/>
      <c r="T147" s="25"/>
      <c r="U147" s="25">
        <v>1</v>
      </c>
      <c r="V147" s="23">
        <f>SUM(Tabla28[[#This Row],[Ene]:[Dic]])</f>
        <v>3</v>
      </c>
      <c r="W147" s="16" t="s">
        <v>6</v>
      </c>
      <c r="X147" s="16" t="s">
        <v>49</v>
      </c>
      <c r="Y147" s="15"/>
      <c r="Z147" s="14" t="s">
        <v>224</v>
      </c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</row>
    <row r="148" spans="2:54" s="6" customFormat="1" ht="42.75" customHeight="1" x14ac:dyDescent="0.2">
      <c r="B148" s="19" t="e">
        <f>IF(Tabla28[[#This Row],[Productos ]]="","",CONCATENATE(Tabla28[[#This Row],[POA]],".",Tabla28[[#This Row],[SRS]],".",Tabla28[[#This Row],[AREA]],".",Tabla28[[#This Row],[TIPO]]))</f>
        <v>#REF!</v>
      </c>
      <c r="C148" s="19"/>
      <c r="D148" s="19"/>
      <c r="E148" s="19"/>
      <c r="F148" s="19" t="e">
        <f>IF(Tabla28[[#This Row],[Productos ]]="","",'[1]Formulario PPGR1 '!#REF!)</f>
        <v>#REF!</v>
      </c>
      <c r="G148" s="15" t="s">
        <v>320</v>
      </c>
      <c r="H148" s="15" t="s">
        <v>319</v>
      </c>
      <c r="I148" s="24" t="s">
        <v>318</v>
      </c>
      <c r="J148" s="22"/>
      <c r="K148" s="22"/>
      <c r="L148" s="22">
        <v>1</v>
      </c>
      <c r="M148" s="22"/>
      <c r="N148" s="22"/>
      <c r="O148" s="22"/>
      <c r="P148" s="22"/>
      <c r="Q148" s="22"/>
      <c r="R148" s="22"/>
      <c r="S148" s="22"/>
      <c r="T148" s="22"/>
      <c r="U148" s="22"/>
      <c r="V148" s="23">
        <f>SUM(Tabla28[[#This Row],[Ene]:[Dic]])</f>
        <v>1</v>
      </c>
      <c r="W148" s="16" t="s">
        <v>6</v>
      </c>
      <c r="X148" s="16" t="s">
        <v>5</v>
      </c>
      <c r="Y148" s="15"/>
      <c r="Z148" s="14" t="s">
        <v>70</v>
      </c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</row>
    <row r="149" spans="2:54" s="6" customFormat="1" ht="46.5" customHeight="1" x14ac:dyDescent="0.2">
      <c r="B149" s="19" t="str">
        <f>IF(Tabla28[[#This Row],[Productos ]]="","",CONCATENATE(Tabla28[[#This Row],[POA]],".",Tabla28[[#This Row],[SRS]],".",Tabla28[[#This Row],[AREA]],".",Tabla28[[#This Row],[TIPO]]))</f>
        <v/>
      </c>
      <c r="C149" s="19"/>
      <c r="D149" s="19"/>
      <c r="E149" s="19"/>
      <c r="F149" s="19" t="str">
        <f>IF(Tabla28[[#This Row],[Productos ]]="","",'[1]Formulario PPGR1 '!#REF!)</f>
        <v/>
      </c>
      <c r="G149" s="15"/>
      <c r="H149" s="15" t="s">
        <v>317</v>
      </c>
      <c r="I149" s="24" t="s">
        <v>316</v>
      </c>
      <c r="J149" s="22"/>
      <c r="K149" s="22"/>
      <c r="L149" s="22"/>
      <c r="M149" s="22">
        <v>1</v>
      </c>
      <c r="N149" s="22">
        <v>1</v>
      </c>
      <c r="O149" s="22"/>
      <c r="P149" s="22"/>
      <c r="Q149" s="22"/>
      <c r="R149" s="22"/>
      <c r="S149" s="22"/>
      <c r="T149" s="22"/>
      <c r="U149" s="22"/>
      <c r="V149" s="23">
        <f>SUM(Tabla28[[#This Row],[Ene]:[Dic]])</f>
        <v>2</v>
      </c>
      <c r="W149" s="16" t="s">
        <v>60</v>
      </c>
      <c r="X149" s="16" t="s">
        <v>6</v>
      </c>
      <c r="Y149" s="15"/>
      <c r="Z149" s="14" t="s">
        <v>70</v>
      </c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</row>
    <row r="150" spans="2:54" s="6" customFormat="1" ht="42.75" customHeight="1" x14ac:dyDescent="0.2">
      <c r="B150" s="19" t="str">
        <f>IF(Tabla28[[#This Row],[Productos ]]="","",CONCATENATE(Tabla28[[#This Row],[POA]],".",Tabla28[[#This Row],[SRS]],".",Tabla28[[#This Row],[AREA]],".",Tabla28[[#This Row],[TIPO]]))</f>
        <v/>
      </c>
      <c r="C150" s="19"/>
      <c r="D150" s="19"/>
      <c r="E150" s="19"/>
      <c r="F150" s="19" t="str">
        <f>IF(Tabla28[[#This Row],[Productos ]]="","",'[1]Formulario PPGR1 '!#REF!)</f>
        <v/>
      </c>
      <c r="G150" s="15"/>
      <c r="H150" s="15" t="s">
        <v>315</v>
      </c>
      <c r="I150" s="24" t="s">
        <v>314</v>
      </c>
      <c r="J150" s="22"/>
      <c r="K150" s="22"/>
      <c r="L150" s="22"/>
      <c r="M150" s="22"/>
      <c r="N150" s="22"/>
      <c r="O150" s="22">
        <v>1</v>
      </c>
      <c r="P150" s="22"/>
      <c r="Q150" s="22"/>
      <c r="R150" s="22">
        <v>1</v>
      </c>
      <c r="S150" s="22"/>
      <c r="T150" s="22"/>
      <c r="U150" s="22">
        <v>1</v>
      </c>
      <c r="V150" s="23">
        <f>SUM(Tabla28[[#This Row],[Ene]:[Dic]])</f>
        <v>3</v>
      </c>
      <c r="W150" s="16" t="s">
        <v>6</v>
      </c>
      <c r="X150" s="16" t="s">
        <v>2</v>
      </c>
      <c r="Y150" s="15"/>
      <c r="Z150" s="14" t="s">
        <v>70</v>
      </c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</row>
    <row r="151" spans="2:54" s="6" customFormat="1" ht="48" customHeight="1" x14ac:dyDescent="0.2">
      <c r="B151" s="19" t="str">
        <f>IF(Tabla28[[#This Row],[Productos ]]="","",CONCATENATE(Tabla28[[#This Row],[POA]],".",Tabla28[[#This Row],[SRS]],".",Tabla28[[#This Row],[AREA]],".",Tabla28[[#This Row],[TIPO]]))</f>
        <v/>
      </c>
      <c r="C151" s="19"/>
      <c r="D151" s="19"/>
      <c r="E151" s="19"/>
      <c r="F151" s="19" t="str">
        <f>IF(Tabla28[[#This Row],[Productos ]]="","",'[1]Formulario PPGR1 '!#REF!)</f>
        <v/>
      </c>
      <c r="G151" s="15"/>
      <c r="H151" s="15" t="s">
        <v>313</v>
      </c>
      <c r="I151" s="24" t="s">
        <v>312</v>
      </c>
      <c r="J151" s="22"/>
      <c r="K151" s="22"/>
      <c r="L151" s="22"/>
      <c r="M151" s="22"/>
      <c r="N151" s="22"/>
      <c r="O151" s="22"/>
      <c r="P151" s="22">
        <v>1</v>
      </c>
      <c r="Q151" s="22"/>
      <c r="R151" s="22"/>
      <c r="S151" s="22">
        <v>1</v>
      </c>
      <c r="T151" s="22"/>
      <c r="U151" s="22"/>
      <c r="V151" s="23">
        <f>SUM(Tabla28[[#This Row],[Ene]:[Dic]])</f>
        <v>2</v>
      </c>
      <c r="W151" s="16" t="s">
        <v>60</v>
      </c>
      <c r="X151" s="16"/>
      <c r="Y151" s="15"/>
      <c r="Z151" s="21" t="s">
        <v>114</v>
      </c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0"/>
      <c r="BB151" s="20"/>
    </row>
    <row r="152" spans="2:54" s="6" customFormat="1" ht="30" customHeight="1" x14ac:dyDescent="0.2">
      <c r="B152" s="19" t="str">
        <f>IF(Tabla28[[#This Row],[Productos ]]="","",CONCATENATE(Tabla28[[#This Row],[POA]],".",Tabla28[[#This Row],[SRS]],".",Tabla28[[#This Row],[AREA]],".",Tabla28[[#This Row],[TIPO]]))</f>
        <v/>
      </c>
      <c r="C152" s="19"/>
      <c r="D152" s="19"/>
      <c r="E152" s="19"/>
      <c r="F152" s="19" t="str">
        <f>IF(Tabla28[[#This Row],[Productos ]]="","",'[1]Formulario PPGR1 '!#REF!)</f>
        <v/>
      </c>
      <c r="G152" s="15"/>
      <c r="H152" s="15" t="s">
        <v>311</v>
      </c>
      <c r="I152" s="24" t="s">
        <v>310</v>
      </c>
      <c r="J152" s="22"/>
      <c r="K152" s="22"/>
      <c r="L152" s="22"/>
      <c r="M152" s="22"/>
      <c r="N152" s="22"/>
      <c r="O152" s="22"/>
      <c r="P152" s="22"/>
      <c r="Q152" s="22">
        <v>1</v>
      </c>
      <c r="R152" s="22"/>
      <c r="S152" s="22"/>
      <c r="T152" s="22">
        <v>1</v>
      </c>
      <c r="U152" s="22"/>
      <c r="V152" s="23">
        <f>SUM(Tabla28[[#This Row],[Ene]:[Dic]])</f>
        <v>2</v>
      </c>
      <c r="W152" s="16" t="s">
        <v>6</v>
      </c>
      <c r="X152" s="16" t="s">
        <v>2</v>
      </c>
      <c r="Y152" s="15"/>
      <c r="Z152" s="14" t="s">
        <v>70</v>
      </c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</row>
    <row r="153" spans="2:54" s="6" customFormat="1" ht="42" customHeight="1" x14ac:dyDescent="0.2">
      <c r="B153" s="19" t="e">
        <f>IF(Tabla28[[#This Row],[Productos ]]="","",CONCATENATE(Tabla28[[#This Row],[POA]],".",Tabla28[[#This Row],[SRS]],".",Tabla28[[#This Row],[AREA]],".",Tabla28[[#This Row],[TIPO]]))</f>
        <v>#REF!</v>
      </c>
      <c r="C153" s="19" t="e">
        <f>IF(Tabla28[[#This Row],[Productos ]]="","",'[1]Formulario PPGR1 '!#REF!)</f>
        <v>#REF!</v>
      </c>
      <c r="D153" s="19" t="e">
        <f>IF(Tabla28[[#This Row],[Productos ]]="","",'[1]Formulario PPGR1 '!#REF!)</f>
        <v>#REF!</v>
      </c>
      <c r="E153" s="19" t="e">
        <f>IF(Tabla28[[#This Row],[Productos ]]="","",'[1]Formulario PPGR1 '!#REF!)</f>
        <v>#REF!</v>
      </c>
      <c r="F153" s="19" t="e">
        <f>IF(Tabla28[[#This Row],[Productos ]]="","",'[1]Formulario PPGR1 '!#REF!)</f>
        <v>#REF!</v>
      </c>
      <c r="G153" s="15" t="s">
        <v>309</v>
      </c>
      <c r="H153" s="15" t="s">
        <v>308</v>
      </c>
      <c r="I153" s="15" t="s">
        <v>307</v>
      </c>
      <c r="J153" s="18"/>
      <c r="K153" s="18"/>
      <c r="L153" s="18">
        <v>1</v>
      </c>
      <c r="M153" s="18"/>
      <c r="N153" s="18"/>
      <c r="O153" s="18"/>
      <c r="P153" s="18"/>
      <c r="Q153" s="18"/>
      <c r="R153" s="18"/>
      <c r="S153" s="18"/>
      <c r="T153" s="18"/>
      <c r="U153" s="18"/>
      <c r="V153" s="17">
        <f>SUM(Tabla28[[#This Row],[Ene]:[Dic]])</f>
        <v>1</v>
      </c>
      <c r="W153" s="16" t="s">
        <v>60</v>
      </c>
      <c r="X153" s="16"/>
      <c r="Y153" s="15"/>
      <c r="Z153" s="14" t="s">
        <v>197</v>
      </c>
      <c r="AA153" s="39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</row>
    <row r="154" spans="2:54" s="6" customFormat="1" ht="33" customHeight="1" x14ac:dyDescent="0.2">
      <c r="B154" s="19" t="str">
        <f>IF(Tabla28[[#This Row],[Productos ]]="","",CONCATENATE(Tabla28[[#This Row],[POA]],".",Tabla28[[#This Row],[SRS]],".",Tabla28[[#This Row],[AREA]],".",Tabla28[[#This Row],[TIPO]]))</f>
        <v/>
      </c>
      <c r="C154" s="19" t="str">
        <f>IF(Tabla28[[#This Row],[Productos ]]="","",'[1]Formulario PPGR1 '!#REF!)</f>
        <v/>
      </c>
      <c r="D154" s="19" t="str">
        <f>IF(Tabla28[[#This Row],[Productos ]]="","",'[1]Formulario PPGR1 '!#REF!)</f>
        <v/>
      </c>
      <c r="E154" s="19" t="str">
        <f>IF(Tabla28[[#This Row],[Productos ]]="","",'[1]Formulario PPGR1 '!#REF!)</f>
        <v/>
      </c>
      <c r="F154" s="19" t="str">
        <f>IF(Tabla28[[#This Row],[Productos ]]="","",'[1]Formulario PPGR1 '!#REF!)</f>
        <v/>
      </c>
      <c r="G154" s="15"/>
      <c r="H154" s="15" t="s">
        <v>306</v>
      </c>
      <c r="I154" s="15" t="s">
        <v>305</v>
      </c>
      <c r="J154" s="18"/>
      <c r="K154" s="18"/>
      <c r="L154" s="18"/>
      <c r="M154" s="18"/>
      <c r="N154" s="18"/>
      <c r="O154" s="18">
        <v>1</v>
      </c>
      <c r="P154" s="18"/>
      <c r="Q154" s="18"/>
      <c r="R154" s="18"/>
      <c r="S154" s="18"/>
      <c r="T154" s="18"/>
      <c r="U154" s="18">
        <v>1</v>
      </c>
      <c r="V154" s="17">
        <f>SUM(Tabla28[[#This Row],[Ene]:[Dic]])</f>
        <v>2</v>
      </c>
      <c r="W154" s="16" t="s">
        <v>49</v>
      </c>
      <c r="X154" s="16"/>
      <c r="Y154" s="15"/>
      <c r="Z154" s="14" t="s">
        <v>224</v>
      </c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</row>
    <row r="155" spans="2:54" s="6" customFormat="1" ht="43.5" customHeight="1" x14ac:dyDescent="0.2">
      <c r="B155" s="19" t="e">
        <f>IF(Tabla28[[#This Row],[Productos ]]="","",CONCATENATE(Tabla28[[#This Row],[POA]],".",Tabla28[[#This Row],[SRS]],".",Tabla28[[#This Row],[AREA]],".",Tabla28[[#This Row],[TIPO]]))</f>
        <v>#REF!</v>
      </c>
      <c r="C155" s="19" t="e">
        <f>IF(Tabla28[[#This Row],[Productos ]]="","",'[1]Formulario PPGR1 '!#REF!)</f>
        <v>#REF!</v>
      </c>
      <c r="D155" s="19" t="e">
        <f>IF(Tabla28[[#This Row],[Productos ]]="","",'[1]Formulario PPGR1 '!#REF!)</f>
        <v>#REF!</v>
      </c>
      <c r="E155" s="19" t="e">
        <f>IF(Tabla28[[#This Row],[Productos ]]="","",'[1]Formulario PPGR1 '!#REF!)</f>
        <v>#REF!</v>
      </c>
      <c r="F155" s="19" t="e">
        <f>IF(Tabla28[[#This Row],[Productos ]]="","",'[1]Formulario PPGR1 '!#REF!)</f>
        <v>#REF!</v>
      </c>
      <c r="G155" s="15" t="s">
        <v>304</v>
      </c>
      <c r="H155" s="15" t="s">
        <v>303</v>
      </c>
      <c r="I155" s="26" t="s">
        <v>302</v>
      </c>
      <c r="J155" s="25"/>
      <c r="K155" s="25"/>
      <c r="L155" s="25">
        <v>1</v>
      </c>
      <c r="M155" s="25"/>
      <c r="N155" s="25"/>
      <c r="O155" s="25">
        <v>1</v>
      </c>
      <c r="P155" s="25"/>
      <c r="Q155" s="25"/>
      <c r="R155" s="25">
        <v>1</v>
      </c>
      <c r="S155" s="25"/>
      <c r="T155" s="25"/>
      <c r="U155" s="25">
        <v>1</v>
      </c>
      <c r="V155" s="17">
        <f>SUM(Tabla28[[#This Row],[Ene]:[Dic]])</f>
        <v>4</v>
      </c>
      <c r="W155" s="16" t="s">
        <v>2</v>
      </c>
      <c r="X155" s="16"/>
      <c r="Y155" s="15"/>
      <c r="Z155" s="14" t="s">
        <v>295</v>
      </c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</row>
    <row r="156" spans="2:54" s="6" customFormat="1" ht="49.5" customHeight="1" x14ac:dyDescent="0.2">
      <c r="B156" s="19" t="e">
        <f>IF(Tabla28[[#This Row],[Productos ]]="","",CONCATENATE(Tabla28[[#This Row],[POA]],".",Tabla28[[#This Row],[SRS]],".",Tabla28[[#This Row],[AREA]],".",Tabla28[[#This Row],[TIPO]]))</f>
        <v>#REF!</v>
      </c>
      <c r="C156" s="19" t="e">
        <f>IF(Tabla28[[#This Row],[Productos ]]="","",'[1]Formulario PPGR1 '!#REF!)</f>
        <v>#REF!</v>
      </c>
      <c r="D156" s="19" t="e">
        <f>IF(Tabla28[[#This Row],[Productos ]]="","",'[1]Formulario PPGR1 '!#REF!)</f>
        <v>#REF!</v>
      </c>
      <c r="E156" s="19" t="e">
        <f>IF(Tabla28[[#This Row],[Productos ]]="","",'[1]Formulario PPGR1 '!#REF!)</f>
        <v>#REF!</v>
      </c>
      <c r="F156" s="19" t="e">
        <f>IF(Tabla28[[#This Row],[Productos ]]="","",'[1]Formulario PPGR1 '!#REF!)</f>
        <v>#REF!</v>
      </c>
      <c r="G156" s="15" t="s">
        <v>301</v>
      </c>
      <c r="H156" s="15" t="s">
        <v>300</v>
      </c>
      <c r="I156" s="26" t="s">
        <v>299</v>
      </c>
      <c r="J156" s="25"/>
      <c r="K156" s="25"/>
      <c r="L156" s="25">
        <v>1</v>
      </c>
      <c r="M156" s="25"/>
      <c r="N156" s="25"/>
      <c r="O156" s="25">
        <v>1</v>
      </c>
      <c r="P156" s="25"/>
      <c r="Q156" s="25"/>
      <c r="R156" s="25">
        <v>1</v>
      </c>
      <c r="S156" s="25"/>
      <c r="T156" s="25"/>
      <c r="U156" s="25">
        <v>1</v>
      </c>
      <c r="V156" s="17">
        <f>SUM(Tabla28[[#This Row],[Ene]:[Dic]])</f>
        <v>4</v>
      </c>
      <c r="W156" s="16" t="s">
        <v>6</v>
      </c>
      <c r="X156" s="16" t="s">
        <v>5</v>
      </c>
      <c r="Y156" s="15"/>
      <c r="Z156" s="14" t="s">
        <v>197</v>
      </c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0"/>
      <c r="BB156" s="20"/>
    </row>
    <row r="157" spans="2:54" s="6" customFormat="1" ht="51" x14ac:dyDescent="0.2">
      <c r="B157" s="19" t="str">
        <f>IF(Tabla28[[#This Row],[Productos ]]="","",CONCATENATE(Tabla28[[#This Row],[POA]],".",Tabla28[[#This Row],[SRS]],".",Tabla28[[#This Row],[AREA]],".",Tabla28[[#This Row],[TIPO]]))</f>
        <v/>
      </c>
      <c r="C157" s="19" t="str">
        <f>IF(Tabla28[[#This Row],[Productos ]]="","",'[1]Formulario PPGR1 '!#REF!)</f>
        <v/>
      </c>
      <c r="D157" s="19" t="str">
        <f>IF(Tabla28[[#This Row],[Productos ]]="","",'[1]Formulario PPGR1 '!#REF!)</f>
        <v/>
      </c>
      <c r="E157" s="19" t="str">
        <f>IF(Tabla28[[#This Row],[Productos ]]="","",'[1]Formulario PPGR1 '!#REF!)</f>
        <v/>
      </c>
      <c r="F157" s="19" t="str">
        <f>IF(Tabla28[[#This Row],[Productos ]]="","",'[1]Formulario PPGR1 '!#REF!)</f>
        <v/>
      </c>
      <c r="G157" s="15"/>
      <c r="H157" s="15" t="s">
        <v>298</v>
      </c>
      <c r="I157" s="26" t="s">
        <v>297</v>
      </c>
      <c r="J157" s="25"/>
      <c r="K157" s="25"/>
      <c r="L157" s="25">
        <v>1</v>
      </c>
      <c r="M157" s="25"/>
      <c r="N157" s="25"/>
      <c r="O157" s="25">
        <v>1</v>
      </c>
      <c r="P157" s="25"/>
      <c r="Q157" s="25"/>
      <c r="R157" s="25">
        <v>1</v>
      </c>
      <c r="S157" s="25"/>
      <c r="T157" s="25"/>
      <c r="U157" s="25">
        <v>1</v>
      </c>
      <c r="V157" s="23">
        <f>SUM(Tabla28[[#This Row],[Ene]:[Dic]])</f>
        <v>4</v>
      </c>
      <c r="W157" s="16" t="s">
        <v>49</v>
      </c>
      <c r="X157" s="16" t="s">
        <v>6</v>
      </c>
      <c r="Y157" s="15" t="s">
        <v>296</v>
      </c>
      <c r="Z157" s="14" t="s">
        <v>295</v>
      </c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0"/>
      <c r="BB157" s="20"/>
    </row>
    <row r="158" spans="2:54" s="6" customFormat="1" ht="32.25" customHeight="1" x14ac:dyDescent="0.2">
      <c r="B158" s="19" t="str">
        <f>IF(Tabla28[[#This Row],[Productos ]]="","",CONCATENATE(Tabla28[[#This Row],[POA]],".",Tabla28[[#This Row],[SRS]],".",Tabla28[[#This Row],[AREA]],".",Tabla28[[#This Row],[TIPO]]))</f>
        <v/>
      </c>
      <c r="C158" s="19" t="str">
        <f>IF(Tabla28[[#This Row],[Productos ]]="","",'[1]Formulario PPGR1 '!#REF!)</f>
        <v/>
      </c>
      <c r="D158" s="19" t="str">
        <f>IF(Tabla28[[#This Row],[Productos ]]="","",'[1]Formulario PPGR1 '!#REF!)</f>
        <v/>
      </c>
      <c r="E158" s="19" t="str">
        <f>IF(Tabla28[[#This Row],[Productos ]]="","",'[1]Formulario PPGR1 '!#REF!)</f>
        <v/>
      </c>
      <c r="F158" s="19" t="str">
        <f>IF(Tabla28[[#This Row],[Productos ]]="","",'[1]Formulario PPGR1 '!#REF!)</f>
        <v/>
      </c>
      <c r="G158" s="15"/>
      <c r="H158" s="15" t="s">
        <v>294</v>
      </c>
      <c r="I158" s="26" t="s">
        <v>293</v>
      </c>
      <c r="J158" s="25"/>
      <c r="K158" s="25"/>
      <c r="L158" s="25">
        <v>1</v>
      </c>
      <c r="M158" s="25"/>
      <c r="N158" s="25"/>
      <c r="O158" s="25"/>
      <c r="P158" s="25"/>
      <c r="Q158" s="25"/>
      <c r="R158" s="25"/>
      <c r="S158" s="25">
        <v>1</v>
      </c>
      <c r="T158" s="25"/>
      <c r="U158" s="25"/>
      <c r="V158" s="23">
        <f>SUM(Tabla28[[#This Row],[Ene]:[Dic]])</f>
        <v>2</v>
      </c>
      <c r="W158" s="16" t="s">
        <v>49</v>
      </c>
      <c r="X158" s="16" t="s">
        <v>6</v>
      </c>
      <c r="Y158" s="15"/>
      <c r="Z158" s="14" t="s">
        <v>197</v>
      </c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0"/>
      <c r="BB158" s="20"/>
    </row>
    <row r="159" spans="2:54" s="6" customFormat="1" ht="57" customHeight="1" x14ac:dyDescent="0.2">
      <c r="B159" s="19" t="e">
        <f>IF(Tabla28[[#This Row],[Productos ]]="","",CONCATENATE(Tabla28[[#This Row],[POA]],".",Tabla28[[#This Row],[SRS]],".",Tabla28[[#This Row],[AREA]],".",Tabla28[[#This Row],[TIPO]]))</f>
        <v>#REF!</v>
      </c>
      <c r="C159" s="19" t="e">
        <f>IF(Tabla28[[#This Row],[Productos ]]="","",'[1]Formulario PPGR1 '!#REF!)</f>
        <v>#REF!</v>
      </c>
      <c r="D159" s="19" t="e">
        <f>IF(Tabla28[[#This Row],[Productos ]]="","",'[1]Formulario PPGR1 '!#REF!)</f>
        <v>#REF!</v>
      </c>
      <c r="E159" s="19" t="e">
        <f>IF(Tabla28[[#This Row],[Productos ]]="","",'[1]Formulario PPGR1 '!#REF!)</f>
        <v>#REF!</v>
      </c>
      <c r="F159" s="19" t="e">
        <f>IF(Tabla28[[#This Row],[Productos ]]="","",'[1]Formulario PPGR1 '!#REF!)</f>
        <v>#REF!</v>
      </c>
      <c r="G159" s="15" t="s">
        <v>292</v>
      </c>
      <c r="H159" s="15" t="s">
        <v>291</v>
      </c>
      <c r="I159" s="26" t="s">
        <v>290</v>
      </c>
      <c r="J159" s="25"/>
      <c r="K159" s="25"/>
      <c r="L159" s="25">
        <v>1</v>
      </c>
      <c r="M159" s="25"/>
      <c r="N159" s="25"/>
      <c r="O159" s="25"/>
      <c r="P159" s="25"/>
      <c r="Q159" s="25"/>
      <c r="R159" s="25">
        <v>1</v>
      </c>
      <c r="S159" s="25"/>
      <c r="T159" s="25"/>
      <c r="U159" s="25"/>
      <c r="V159" s="17">
        <f>SUM(Tabla28[[#This Row],[Ene]:[Dic]])</f>
        <v>2</v>
      </c>
      <c r="W159" s="16" t="s">
        <v>6</v>
      </c>
      <c r="X159" s="16" t="s">
        <v>115</v>
      </c>
      <c r="Y159" s="15"/>
      <c r="Z159" s="14" t="s">
        <v>224</v>
      </c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</row>
    <row r="160" spans="2:54" s="6" customFormat="1" ht="25.5" x14ac:dyDescent="0.2">
      <c r="B160" s="19" t="str">
        <f>IF(Tabla28[[#This Row],[Productos ]]="","",CONCATENATE(Tabla28[[#This Row],[POA]],".",Tabla28[[#This Row],[SRS]],".",Tabla28[[#This Row],[AREA]],".",Tabla28[[#This Row],[TIPO]]))</f>
        <v/>
      </c>
      <c r="C160" s="19"/>
      <c r="D160" s="19"/>
      <c r="E160" s="19"/>
      <c r="F160" s="19" t="str">
        <f>IF(Tabla28[[#This Row],[Productos ]]="","",'[1]Formulario PPGR1 '!#REF!)</f>
        <v/>
      </c>
      <c r="G160" s="15"/>
      <c r="H160" s="15" t="s">
        <v>289</v>
      </c>
      <c r="I160" s="24" t="s">
        <v>288</v>
      </c>
      <c r="J160" s="22">
        <v>1</v>
      </c>
      <c r="K160" s="22">
        <v>1</v>
      </c>
      <c r="L160" s="22">
        <v>1</v>
      </c>
      <c r="M160" s="22">
        <v>1</v>
      </c>
      <c r="N160" s="22">
        <v>1</v>
      </c>
      <c r="O160" s="22">
        <v>1</v>
      </c>
      <c r="P160" s="22">
        <v>1</v>
      </c>
      <c r="Q160" s="22">
        <v>1</v>
      </c>
      <c r="R160" s="22">
        <v>1</v>
      </c>
      <c r="S160" s="22">
        <v>1</v>
      </c>
      <c r="T160" s="22">
        <v>1</v>
      </c>
      <c r="U160" s="22">
        <v>1</v>
      </c>
      <c r="V160" s="23">
        <f>SUM(Tabla28[[#This Row],[Ene]:[Dic]])</f>
        <v>12</v>
      </c>
      <c r="W160" s="16" t="s">
        <v>2</v>
      </c>
      <c r="X160" s="16"/>
      <c r="Y160" s="15"/>
      <c r="Z160" s="14" t="s">
        <v>253</v>
      </c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</row>
    <row r="161" spans="2:54" s="6" customFormat="1" ht="25.5" x14ac:dyDescent="0.2">
      <c r="B161" s="19" t="str">
        <f>IF(Tabla28[[#This Row],[Productos ]]="","",CONCATENATE(Tabla28[[#This Row],[POA]],".",Tabla28[[#This Row],[SRS]],".",Tabla28[[#This Row],[AREA]],".",Tabla28[[#This Row],[TIPO]]))</f>
        <v/>
      </c>
      <c r="C161" s="19"/>
      <c r="D161" s="19"/>
      <c r="E161" s="19"/>
      <c r="F161" s="19" t="str">
        <f>IF(Tabla28[[#This Row],[Productos ]]="","",'[1]Formulario PPGR1 '!#REF!)</f>
        <v/>
      </c>
      <c r="G161" s="15"/>
      <c r="H161" s="15" t="s">
        <v>287</v>
      </c>
      <c r="I161" s="24" t="s">
        <v>286</v>
      </c>
      <c r="J161" s="22">
        <v>1</v>
      </c>
      <c r="K161" s="22">
        <v>1</v>
      </c>
      <c r="L161" s="22">
        <v>1</v>
      </c>
      <c r="M161" s="22">
        <v>1</v>
      </c>
      <c r="N161" s="22">
        <v>1</v>
      </c>
      <c r="O161" s="22">
        <v>1</v>
      </c>
      <c r="P161" s="22">
        <v>1</v>
      </c>
      <c r="Q161" s="22">
        <v>1</v>
      </c>
      <c r="R161" s="22">
        <v>1</v>
      </c>
      <c r="S161" s="22">
        <v>1</v>
      </c>
      <c r="T161" s="22">
        <v>1</v>
      </c>
      <c r="U161" s="22">
        <v>1</v>
      </c>
      <c r="V161" s="23">
        <f>SUM(Tabla28[[#This Row],[Ene]:[Dic]])</f>
        <v>12</v>
      </c>
      <c r="W161" s="16" t="s">
        <v>49</v>
      </c>
      <c r="X161" s="16"/>
      <c r="Y161" s="15"/>
      <c r="Z161" s="14" t="s">
        <v>253</v>
      </c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</row>
    <row r="162" spans="2:54" s="6" customFormat="1" ht="51" x14ac:dyDescent="0.2">
      <c r="B162" s="19" t="str">
        <f>IF(Tabla28[[#This Row],[Productos ]]="","",CONCATENATE(Tabla28[[#This Row],[POA]],".",Tabla28[[#This Row],[SRS]],".",Tabla28[[#This Row],[AREA]],".",Tabla28[[#This Row],[TIPO]]))</f>
        <v/>
      </c>
      <c r="C162" s="19"/>
      <c r="D162" s="19"/>
      <c r="E162" s="19"/>
      <c r="F162" s="19" t="str">
        <f>IF(Tabla28[[#This Row],[Productos ]]="","",'[1]Formulario PPGR1 '!#REF!)</f>
        <v/>
      </c>
      <c r="G162" s="15"/>
      <c r="H162" s="15" t="s">
        <v>285</v>
      </c>
      <c r="I162" s="24" t="s">
        <v>284</v>
      </c>
      <c r="J162" s="22">
        <v>1</v>
      </c>
      <c r="K162" s="22">
        <v>1</v>
      </c>
      <c r="L162" s="22">
        <v>1</v>
      </c>
      <c r="M162" s="22">
        <v>1</v>
      </c>
      <c r="N162" s="22">
        <v>1</v>
      </c>
      <c r="O162" s="22">
        <v>1</v>
      </c>
      <c r="P162" s="22">
        <v>1</v>
      </c>
      <c r="Q162" s="22">
        <v>1</v>
      </c>
      <c r="R162" s="22">
        <v>1</v>
      </c>
      <c r="S162" s="22">
        <v>1</v>
      </c>
      <c r="T162" s="22">
        <v>1</v>
      </c>
      <c r="U162" s="22">
        <v>1</v>
      </c>
      <c r="V162" s="23">
        <f>SUM(Tabla28[[#This Row],[Ene]:[Dic]])</f>
        <v>12</v>
      </c>
      <c r="W162" s="16" t="s">
        <v>6</v>
      </c>
      <c r="X162" s="16" t="s">
        <v>49</v>
      </c>
      <c r="Y162" s="15"/>
      <c r="Z162" s="14" t="s">
        <v>253</v>
      </c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</row>
    <row r="163" spans="2:54" s="6" customFormat="1" ht="25.5" x14ac:dyDescent="0.2">
      <c r="B163" s="19" t="str">
        <f>IF(Tabla28[[#This Row],[Productos ]]="","",CONCATENATE(Tabla28[[#This Row],[POA]],".",Tabla28[[#This Row],[SRS]],".",Tabla28[[#This Row],[AREA]],".",Tabla28[[#This Row],[TIPO]]))</f>
        <v/>
      </c>
      <c r="C163" s="19"/>
      <c r="D163" s="19"/>
      <c r="E163" s="19"/>
      <c r="F163" s="19" t="str">
        <f>IF(Tabla28[[#This Row],[Productos ]]="","",'[1]Formulario PPGR1 '!#REF!)</f>
        <v/>
      </c>
      <c r="G163" s="15"/>
      <c r="H163" s="15" t="s">
        <v>283</v>
      </c>
      <c r="I163" s="24" t="s">
        <v>282</v>
      </c>
      <c r="J163" s="22">
        <v>1</v>
      </c>
      <c r="K163" s="22">
        <v>1</v>
      </c>
      <c r="L163" s="22">
        <v>1</v>
      </c>
      <c r="M163" s="22">
        <v>1</v>
      </c>
      <c r="N163" s="22">
        <v>1</v>
      </c>
      <c r="O163" s="22">
        <v>1</v>
      </c>
      <c r="P163" s="22">
        <v>1</v>
      </c>
      <c r="Q163" s="22">
        <v>1</v>
      </c>
      <c r="R163" s="22">
        <v>1</v>
      </c>
      <c r="S163" s="22">
        <v>1</v>
      </c>
      <c r="T163" s="22">
        <v>1</v>
      </c>
      <c r="U163" s="22">
        <v>1</v>
      </c>
      <c r="V163" s="23">
        <f>SUM(Tabla28[[#This Row],[Ene]:[Dic]])</f>
        <v>12</v>
      </c>
      <c r="W163" s="16" t="s">
        <v>2</v>
      </c>
      <c r="X163" s="16"/>
      <c r="Y163" s="15"/>
      <c r="Z163" s="14" t="s">
        <v>253</v>
      </c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</row>
    <row r="164" spans="2:54" s="6" customFormat="1" ht="25.5" x14ac:dyDescent="0.2">
      <c r="B164" s="19" t="str">
        <f>IF(Tabla28[[#This Row],[Productos ]]="","",CONCATENATE(Tabla28[[#This Row],[POA]],".",Tabla28[[#This Row],[SRS]],".",Tabla28[[#This Row],[AREA]],".",Tabla28[[#This Row],[TIPO]]))</f>
        <v/>
      </c>
      <c r="C164" s="19"/>
      <c r="D164" s="19"/>
      <c r="E164" s="19"/>
      <c r="F164" s="19" t="str">
        <f>IF(Tabla28[[#This Row],[Productos ]]="","",'[1]Formulario PPGR1 '!#REF!)</f>
        <v/>
      </c>
      <c r="G164" s="15"/>
      <c r="H164" s="15" t="s">
        <v>281</v>
      </c>
      <c r="I164" s="24" t="s">
        <v>280</v>
      </c>
      <c r="J164" s="22">
        <v>1</v>
      </c>
      <c r="K164" s="22">
        <v>1</v>
      </c>
      <c r="L164" s="22">
        <v>1</v>
      </c>
      <c r="M164" s="22">
        <v>1</v>
      </c>
      <c r="N164" s="22">
        <v>1</v>
      </c>
      <c r="O164" s="22">
        <v>1</v>
      </c>
      <c r="P164" s="22">
        <v>1</v>
      </c>
      <c r="Q164" s="22">
        <v>1</v>
      </c>
      <c r="R164" s="22">
        <v>1</v>
      </c>
      <c r="S164" s="22">
        <v>1</v>
      </c>
      <c r="T164" s="22">
        <v>1</v>
      </c>
      <c r="U164" s="22">
        <v>1</v>
      </c>
      <c r="V164" s="23">
        <f>SUM(Tabla28[[#This Row],[Ene]:[Dic]])</f>
        <v>12</v>
      </c>
      <c r="W164" s="16" t="s">
        <v>2</v>
      </c>
      <c r="X164" s="16"/>
      <c r="Y164" s="15"/>
      <c r="Z164" s="14" t="s">
        <v>253</v>
      </c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0"/>
      <c r="BB164" s="20"/>
    </row>
    <row r="165" spans="2:54" s="6" customFormat="1" ht="61.5" customHeight="1" x14ac:dyDescent="0.2">
      <c r="B165" s="19" t="str">
        <f>IF(Tabla28[[#This Row],[Productos ]]="","",CONCATENATE(Tabla28[[#This Row],[POA]],".",Tabla28[[#This Row],[SRS]],".",Tabla28[[#This Row],[AREA]],".",Tabla28[[#This Row],[TIPO]]))</f>
        <v/>
      </c>
      <c r="C165" s="19"/>
      <c r="D165" s="19"/>
      <c r="E165" s="19"/>
      <c r="F165" s="19" t="str">
        <f>IF(Tabla28[[#This Row],[Productos ]]="","",'[1]Formulario PPGR1 '!#REF!)</f>
        <v/>
      </c>
      <c r="G165" s="15"/>
      <c r="H165" s="15" t="s">
        <v>279</v>
      </c>
      <c r="I165" s="24" t="s">
        <v>278</v>
      </c>
      <c r="J165" s="22"/>
      <c r="K165" s="22"/>
      <c r="L165" s="22"/>
      <c r="M165" s="22">
        <v>1</v>
      </c>
      <c r="N165" s="22">
        <v>1</v>
      </c>
      <c r="O165" s="22">
        <v>1</v>
      </c>
      <c r="P165" s="22"/>
      <c r="Q165" s="22"/>
      <c r="R165" s="22"/>
      <c r="S165" s="22"/>
      <c r="T165" s="22"/>
      <c r="U165" s="22"/>
      <c r="V165" s="23">
        <f>SUM(Tabla28[[#This Row],[Ene]:[Dic]])</f>
        <v>3</v>
      </c>
      <c r="W165" s="16" t="s">
        <v>6</v>
      </c>
      <c r="X165" s="16" t="s">
        <v>5</v>
      </c>
      <c r="Y165" s="15"/>
      <c r="Z165" s="14" t="s">
        <v>265</v>
      </c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</row>
    <row r="166" spans="2:54" s="6" customFormat="1" ht="68.25" customHeight="1" x14ac:dyDescent="0.2">
      <c r="B166" s="19" t="str">
        <f>IF(Tabla28[[#This Row],[Productos ]]="","",CONCATENATE(Tabla28[[#This Row],[POA]],".",Tabla28[[#This Row],[SRS]],".",Tabla28[[#This Row],[AREA]],".",Tabla28[[#This Row],[TIPO]]))</f>
        <v/>
      </c>
      <c r="C166" s="19"/>
      <c r="D166" s="19"/>
      <c r="E166" s="19"/>
      <c r="F166" s="19" t="str">
        <f>IF(Tabla28[[#This Row],[Productos ]]="","",'[1]Formulario PPGR1 '!#REF!)</f>
        <v/>
      </c>
      <c r="G166" s="15"/>
      <c r="H166" s="15" t="s">
        <v>277</v>
      </c>
      <c r="I166" s="24" t="s">
        <v>276</v>
      </c>
      <c r="J166" s="22"/>
      <c r="K166" s="22"/>
      <c r="L166" s="22"/>
      <c r="M166" s="22"/>
      <c r="N166" s="22">
        <v>1</v>
      </c>
      <c r="O166" s="22">
        <v>1</v>
      </c>
      <c r="P166" s="22">
        <v>1</v>
      </c>
      <c r="Q166" s="22"/>
      <c r="R166" s="22"/>
      <c r="S166" s="22"/>
      <c r="T166" s="22"/>
      <c r="U166" s="22"/>
      <c r="V166" s="23">
        <f>SUM(Tabla28[[#This Row],[Ene]:[Dic]])</f>
        <v>3</v>
      </c>
      <c r="W166" s="16" t="s">
        <v>6</v>
      </c>
      <c r="X166" s="16" t="s">
        <v>115</v>
      </c>
      <c r="Y166" s="15"/>
      <c r="Z166" s="14" t="s">
        <v>265</v>
      </c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</row>
    <row r="167" spans="2:54" s="6" customFormat="1" ht="65.25" customHeight="1" x14ac:dyDescent="0.2">
      <c r="B167" s="19" t="str">
        <f>IF(Tabla28[[#This Row],[Productos ]]="","",CONCATENATE(Tabla28[[#This Row],[POA]],".",Tabla28[[#This Row],[SRS]],".",Tabla28[[#This Row],[AREA]],".",Tabla28[[#This Row],[TIPO]]))</f>
        <v/>
      </c>
      <c r="C167" s="19"/>
      <c r="D167" s="19"/>
      <c r="E167" s="19"/>
      <c r="F167" s="19" t="str">
        <f>IF(Tabla28[[#This Row],[Productos ]]="","",'[1]Formulario PPGR1 '!#REF!)</f>
        <v/>
      </c>
      <c r="G167" s="15"/>
      <c r="H167" s="15" t="s">
        <v>275</v>
      </c>
      <c r="I167" s="24" t="s">
        <v>274</v>
      </c>
      <c r="J167" s="22"/>
      <c r="K167" s="22"/>
      <c r="L167" s="22"/>
      <c r="M167" s="22"/>
      <c r="N167" s="22"/>
      <c r="O167" s="22">
        <v>1</v>
      </c>
      <c r="P167" s="22">
        <v>1</v>
      </c>
      <c r="Q167" s="22">
        <v>1</v>
      </c>
      <c r="R167" s="22"/>
      <c r="S167" s="22"/>
      <c r="T167" s="22"/>
      <c r="U167" s="22"/>
      <c r="V167" s="23">
        <f>SUM(Tabla28[[#This Row],[Ene]:[Dic]])</f>
        <v>3</v>
      </c>
      <c r="W167" s="16" t="s">
        <v>2</v>
      </c>
      <c r="X167" s="16"/>
      <c r="Y167" s="15"/>
      <c r="Z167" s="14" t="s">
        <v>265</v>
      </c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0"/>
      <c r="AR167" s="20"/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</row>
    <row r="168" spans="2:54" s="6" customFormat="1" ht="80.25" customHeight="1" x14ac:dyDescent="0.2">
      <c r="B168" s="19" t="str">
        <f>IF(Tabla28[[#This Row],[Productos ]]="","",CONCATENATE(Tabla28[[#This Row],[POA]],".",Tabla28[[#This Row],[SRS]],".",Tabla28[[#This Row],[AREA]],".",Tabla28[[#This Row],[TIPO]]))</f>
        <v/>
      </c>
      <c r="C168" s="19"/>
      <c r="D168" s="19"/>
      <c r="E168" s="19"/>
      <c r="F168" s="19" t="str">
        <f>IF(Tabla28[[#This Row],[Productos ]]="","",'[1]Formulario PPGR1 '!#REF!)</f>
        <v/>
      </c>
      <c r="G168" s="15"/>
      <c r="H168" s="15" t="s">
        <v>273</v>
      </c>
      <c r="I168" s="24" t="s">
        <v>272</v>
      </c>
      <c r="J168" s="22"/>
      <c r="K168" s="22"/>
      <c r="L168" s="22"/>
      <c r="M168" s="22"/>
      <c r="N168" s="22"/>
      <c r="O168" s="22"/>
      <c r="P168" s="22">
        <v>1</v>
      </c>
      <c r="Q168" s="22">
        <v>1</v>
      </c>
      <c r="R168" s="22">
        <v>1</v>
      </c>
      <c r="S168" s="22"/>
      <c r="T168" s="22"/>
      <c r="U168" s="22"/>
      <c r="V168" s="23">
        <f>SUM(Tabla28[[#This Row],[Ene]:[Dic]])</f>
        <v>3</v>
      </c>
      <c r="W168" s="16" t="s">
        <v>6</v>
      </c>
      <c r="X168" s="16" t="s">
        <v>115</v>
      </c>
      <c r="Y168" s="15"/>
      <c r="Z168" s="14" t="s">
        <v>265</v>
      </c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0"/>
      <c r="AR168" s="20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</row>
    <row r="169" spans="2:54" s="6" customFormat="1" ht="48.75" customHeight="1" x14ac:dyDescent="0.2">
      <c r="B169" s="19" t="str">
        <f>IF(Tabla28[[#This Row],[Productos ]]="","",CONCATENATE(Tabla28[[#This Row],[POA]],".",Tabla28[[#This Row],[SRS]],".",Tabla28[[#This Row],[AREA]],".",Tabla28[[#This Row],[TIPO]]))</f>
        <v/>
      </c>
      <c r="C169" s="19"/>
      <c r="D169" s="19"/>
      <c r="E169" s="19"/>
      <c r="F169" s="19" t="str">
        <f>IF(Tabla28[[#This Row],[Productos ]]="","",'[1]Formulario PPGR1 '!#REF!)</f>
        <v/>
      </c>
      <c r="G169" s="15"/>
      <c r="H169" s="15" t="s">
        <v>271</v>
      </c>
      <c r="I169" s="24" t="s">
        <v>270</v>
      </c>
      <c r="J169" s="22"/>
      <c r="K169" s="22"/>
      <c r="L169" s="22"/>
      <c r="M169" s="22"/>
      <c r="N169" s="22"/>
      <c r="O169" s="22"/>
      <c r="P169" s="22"/>
      <c r="Q169" s="22"/>
      <c r="R169" s="22"/>
      <c r="S169" s="22">
        <v>1</v>
      </c>
      <c r="T169" s="22"/>
      <c r="U169" s="22"/>
      <c r="V169" s="23">
        <f>SUM(Tabla28[[#This Row],[Ene]:[Dic]])</f>
        <v>1</v>
      </c>
      <c r="W169" s="16" t="s">
        <v>6</v>
      </c>
      <c r="X169" s="16" t="s">
        <v>49</v>
      </c>
      <c r="Y169" s="15"/>
      <c r="Z169" s="14" t="s">
        <v>265</v>
      </c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0"/>
      <c r="AR169" s="20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</row>
    <row r="170" spans="2:54" s="6" customFormat="1" ht="51" x14ac:dyDescent="0.2">
      <c r="B170" s="19" t="str">
        <f>IF(Tabla28[[#This Row],[Productos ]]="","",CONCATENATE(Tabla28[[#This Row],[POA]],".",Tabla28[[#This Row],[SRS]],".",Tabla28[[#This Row],[AREA]],".",Tabla28[[#This Row],[TIPO]]))</f>
        <v/>
      </c>
      <c r="C170" s="19"/>
      <c r="D170" s="19"/>
      <c r="E170" s="19"/>
      <c r="F170" s="19" t="str">
        <f>IF(Tabla28[[#This Row],[Productos ]]="","",'[1]Formulario PPGR1 '!#REF!)</f>
        <v/>
      </c>
      <c r="G170" s="15"/>
      <c r="H170" s="15" t="s">
        <v>269</v>
      </c>
      <c r="I170" s="24" t="s">
        <v>268</v>
      </c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>
        <v>1</v>
      </c>
      <c r="U170" s="22"/>
      <c r="V170" s="23">
        <f>SUM(Tabla28[[#This Row],[Ene]:[Dic]])</f>
        <v>1</v>
      </c>
      <c r="W170" s="16" t="s">
        <v>6</v>
      </c>
      <c r="X170" s="16" t="s">
        <v>115</v>
      </c>
      <c r="Y170" s="15"/>
      <c r="Z170" s="14" t="s">
        <v>265</v>
      </c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</row>
    <row r="171" spans="2:54" s="6" customFormat="1" ht="48.75" customHeight="1" x14ac:dyDescent="0.2">
      <c r="B171" s="19" t="str">
        <f>IF(Tabla28[[#This Row],[Productos ]]="","",CONCATENATE(Tabla28[[#This Row],[POA]],".",Tabla28[[#This Row],[SRS]],".",Tabla28[[#This Row],[AREA]],".",Tabla28[[#This Row],[TIPO]]))</f>
        <v/>
      </c>
      <c r="C171" s="19"/>
      <c r="D171" s="19"/>
      <c r="E171" s="19"/>
      <c r="F171" s="19" t="str">
        <f>IF(Tabla28[[#This Row],[Productos ]]="","",'[1]Formulario PPGR1 '!#REF!)</f>
        <v/>
      </c>
      <c r="G171" s="15"/>
      <c r="H171" s="15" t="s">
        <v>267</v>
      </c>
      <c r="I171" s="24" t="s">
        <v>266</v>
      </c>
      <c r="J171" s="22"/>
      <c r="K171" s="22"/>
      <c r="L171" s="22"/>
      <c r="M171" s="22">
        <v>1</v>
      </c>
      <c r="N171" s="22"/>
      <c r="O171" s="22"/>
      <c r="P171" s="22"/>
      <c r="Q171" s="22"/>
      <c r="R171" s="22"/>
      <c r="S171" s="22"/>
      <c r="T171" s="22"/>
      <c r="U171" s="22"/>
      <c r="V171" s="23">
        <f>SUM(Tabla28[[#This Row],[Ene]:[Dic]])</f>
        <v>1</v>
      </c>
      <c r="W171" s="16" t="s">
        <v>2</v>
      </c>
      <c r="X171" s="16"/>
      <c r="Y171" s="15"/>
      <c r="Z171" s="14" t="s">
        <v>265</v>
      </c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0"/>
      <c r="AR171" s="20"/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</row>
    <row r="172" spans="2:54" s="6" customFormat="1" ht="38.25" x14ac:dyDescent="0.2">
      <c r="B172" s="19" t="e">
        <f>IF(Tabla28[[#This Row],[Productos ]]="","",CONCATENATE(Tabla28[[#This Row],[POA]],".",Tabla28[[#This Row],[SRS]],".",Tabla28[[#This Row],[AREA]],".",Tabla28[[#This Row],[TIPO]]))</f>
        <v>#REF!</v>
      </c>
      <c r="C172" s="19" t="e">
        <f>IF(Tabla28[[#This Row],[Productos ]]="","",'[1]Formulario PPGR1 '!#REF!)</f>
        <v>#REF!</v>
      </c>
      <c r="D172" s="19" t="e">
        <f>IF(Tabla28[[#This Row],[Productos ]]="","",'[1]Formulario PPGR1 '!#REF!)</f>
        <v>#REF!</v>
      </c>
      <c r="E172" s="19" t="e">
        <f>IF(Tabla28[[#This Row],[Productos ]]="","",'[1]Formulario PPGR1 '!#REF!)</f>
        <v>#REF!</v>
      </c>
      <c r="F172" s="19" t="e">
        <f>IF(Tabla28[[#This Row],[Productos ]]="","",'[1]Formulario PPGR1 '!#REF!)</f>
        <v>#REF!</v>
      </c>
      <c r="G172" s="15" t="s">
        <v>264</v>
      </c>
      <c r="H172" s="15" t="s">
        <v>263</v>
      </c>
      <c r="I172" s="26" t="s">
        <v>262</v>
      </c>
      <c r="J172" s="25"/>
      <c r="K172" s="25"/>
      <c r="L172" s="25"/>
      <c r="M172" s="25"/>
      <c r="N172" s="25"/>
      <c r="O172" s="25">
        <v>1</v>
      </c>
      <c r="P172" s="25"/>
      <c r="Q172" s="25"/>
      <c r="R172" s="25"/>
      <c r="S172" s="25"/>
      <c r="T172" s="25"/>
      <c r="U172" s="25">
        <v>1</v>
      </c>
      <c r="V172" s="17">
        <f>SUM(Tabla28[[#This Row],[Ene]:[Dic]])</f>
        <v>2</v>
      </c>
      <c r="W172" s="16" t="s">
        <v>49</v>
      </c>
      <c r="X172" s="16"/>
      <c r="Y172" s="15"/>
      <c r="Z172" s="14" t="s">
        <v>197</v>
      </c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0"/>
      <c r="AR172" s="20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</row>
    <row r="173" spans="2:54" s="6" customFormat="1" ht="48.75" customHeight="1" x14ac:dyDescent="0.2">
      <c r="B173" s="19" t="str">
        <f>IF(Tabla28[[#This Row],[Productos ]]="","",CONCATENATE(Tabla28[[#This Row],[POA]],".",Tabla28[[#This Row],[SRS]],".",Tabla28[[#This Row],[AREA]],".",Tabla28[[#This Row],[TIPO]]))</f>
        <v/>
      </c>
      <c r="C173" s="19" t="str">
        <f>IF(Tabla28[[#This Row],[Productos ]]="","",'[1]Formulario PPGR1 '!#REF!)</f>
        <v/>
      </c>
      <c r="D173" s="19" t="str">
        <f>IF(Tabla28[[#This Row],[Productos ]]="","",'[1]Formulario PPGR1 '!#REF!)</f>
        <v/>
      </c>
      <c r="E173" s="19" t="str">
        <f>IF(Tabla28[[#This Row],[Productos ]]="","",'[1]Formulario PPGR1 '!#REF!)</f>
        <v/>
      </c>
      <c r="F173" s="19" t="str">
        <f>IF(Tabla28[[#This Row],[Productos ]]="","",'[1]Formulario PPGR1 '!#REF!)</f>
        <v/>
      </c>
      <c r="G173" s="15"/>
      <c r="H173" s="15" t="s">
        <v>261</v>
      </c>
      <c r="I173" s="26" t="s">
        <v>260</v>
      </c>
      <c r="J173" s="25"/>
      <c r="K173" s="25"/>
      <c r="L173" s="25">
        <v>1</v>
      </c>
      <c r="M173" s="25"/>
      <c r="N173" s="25"/>
      <c r="O173" s="25"/>
      <c r="P173" s="25"/>
      <c r="Q173" s="25"/>
      <c r="R173" s="25">
        <v>1</v>
      </c>
      <c r="S173" s="25"/>
      <c r="T173" s="25"/>
      <c r="U173" s="25"/>
      <c r="V173" s="17">
        <f>SUM(Tabla28[[#This Row],[Ene]:[Dic]])</f>
        <v>2</v>
      </c>
      <c r="W173" s="16" t="s">
        <v>2</v>
      </c>
      <c r="X173" s="16"/>
      <c r="Y173" s="15"/>
      <c r="Z173" s="14" t="s">
        <v>197</v>
      </c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  <c r="AP173" s="20"/>
      <c r="AQ173" s="20"/>
      <c r="AR173" s="20"/>
      <c r="AS173" s="20"/>
      <c r="AT173" s="20"/>
      <c r="AU173" s="20"/>
      <c r="AV173" s="20"/>
      <c r="AW173" s="20"/>
      <c r="AX173" s="20"/>
      <c r="AY173" s="20"/>
      <c r="AZ173" s="20"/>
      <c r="BA173" s="20"/>
      <c r="BB173" s="20"/>
    </row>
    <row r="174" spans="2:54" s="6" customFormat="1" ht="44.25" customHeight="1" x14ac:dyDescent="0.2">
      <c r="B174" s="19" t="e">
        <f>IF(Tabla28[[#This Row],[Productos ]]="","",CONCATENATE(Tabla28[[#This Row],[POA]],".",Tabla28[[#This Row],[SRS]],".",Tabla28[[#This Row],[AREA]],".",Tabla28[[#This Row],[TIPO]]))</f>
        <v>#REF!</v>
      </c>
      <c r="C174" s="19" t="e">
        <f>IF(Tabla28[[#This Row],[Productos ]]="","",'[1]Formulario PPGR1 '!#REF!)</f>
        <v>#REF!</v>
      </c>
      <c r="D174" s="19" t="e">
        <f>IF(Tabla28[[#This Row],[Productos ]]="","",'[1]Formulario PPGR1 '!#REF!)</f>
        <v>#REF!</v>
      </c>
      <c r="E174" s="19" t="e">
        <f>IF(Tabla28[[#This Row],[Productos ]]="","",'[1]Formulario PPGR1 '!#REF!)</f>
        <v>#REF!</v>
      </c>
      <c r="F174" s="19" t="e">
        <f>IF(Tabla28[[#This Row],[Productos ]]="","",'[1]Formulario PPGR1 '!#REF!)</f>
        <v>#REF!</v>
      </c>
      <c r="G174" s="15" t="s">
        <v>259</v>
      </c>
      <c r="H174" s="15" t="s">
        <v>258</v>
      </c>
      <c r="I174" s="15" t="s">
        <v>257</v>
      </c>
      <c r="J174" s="18"/>
      <c r="K174" s="18"/>
      <c r="L174" s="18">
        <v>1</v>
      </c>
      <c r="M174" s="18"/>
      <c r="N174" s="18"/>
      <c r="O174" s="18">
        <v>1</v>
      </c>
      <c r="P174" s="18"/>
      <c r="Q174" s="18"/>
      <c r="R174" s="18">
        <v>1</v>
      </c>
      <c r="S174" s="18"/>
      <c r="T174" s="18"/>
      <c r="U174" s="18">
        <v>1</v>
      </c>
      <c r="V174" s="17">
        <f>SUM(Tabla28[[#This Row],[Ene]:[Dic]])</f>
        <v>4</v>
      </c>
      <c r="W174" s="16" t="s">
        <v>49</v>
      </c>
      <c r="X174" s="16"/>
      <c r="Y174" s="15"/>
      <c r="Z174" s="14" t="s">
        <v>197</v>
      </c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0"/>
      <c r="AS174" s="20"/>
      <c r="AT174" s="20"/>
      <c r="AU174" s="20"/>
      <c r="AV174" s="20"/>
      <c r="AW174" s="20"/>
      <c r="AX174" s="20"/>
      <c r="AY174" s="20"/>
      <c r="AZ174" s="20"/>
      <c r="BA174" s="20"/>
      <c r="BB174" s="20"/>
    </row>
    <row r="175" spans="2:54" s="6" customFormat="1" ht="39" customHeight="1" x14ac:dyDescent="0.2">
      <c r="B175" s="19" t="e">
        <f>IF(Tabla28[[#This Row],[Productos ]]="","",CONCATENATE(Tabla28[[#This Row],[POA]],".",Tabla28[[#This Row],[SRS]],".",Tabla28[[#This Row],[AREA]],".",Tabla28[[#This Row],[TIPO]]))</f>
        <v>#REF!</v>
      </c>
      <c r="C175" s="19" t="e">
        <f>IF(Tabla28[[#This Row],[Productos ]]="","",'[1]Formulario PPGR1 '!#REF!)</f>
        <v>#REF!</v>
      </c>
      <c r="D175" s="19" t="e">
        <f>IF(Tabla28[[#This Row],[Productos ]]="","",'[1]Formulario PPGR1 '!#REF!)</f>
        <v>#REF!</v>
      </c>
      <c r="E175" s="19" t="e">
        <f>IF(Tabla28[[#This Row],[Productos ]]="","",'[1]Formulario PPGR1 '!#REF!)</f>
        <v>#REF!</v>
      </c>
      <c r="F175" s="19" t="e">
        <f>IF(Tabla28[[#This Row],[Productos ]]="","",'[1]Formulario PPGR1 '!#REF!)</f>
        <v>#REF!</v>
      </c>
      <c r="G175" s="15" t="s">
        <v>256</v>
      </c>
      <c r="H175" s="15" t="s">
        <v>255</v>
      </c>
      <c r="I175" s="35" t="s">
        <v>254</v>
      </c>
      <c r="J175" s="25"/>
      <c r="K175" s="25">
        <v>1</v>
      </c>
      <c r="L175" s="25"/>
      <c r="M175" s="25"/>
      <c r="N175" s="25"/>
      <c r="O175" s="25"/>
      <c r="P175" s="25">
        <v>1</v>
      </c>
      <c r="Q175" s="25"/>
      <c r="R175" s="25"/>
      <c r="S175" s="25"/>
      <c r="T175" s="25"/>
      <c r="U175" s="25"/>
      <c r="V175" s="17">
        <f>SUM(Tabla28[[#This Row],[Ene]:[Dic]])</f>
        <v>2</v>
      </c>
      <c r="W175" s="16" t="s">
        <v>2</v>
      </c>
      <c r="X175" s="16"/>
      <c r="Y175" s="15"/>
      <c r="Z175" s="14" t="s">
        <v>253</v>
      </c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  <c r="AP175" s="20"/>
      <c r="AQ175" s="20"/>
      <c r="AR175" s="20"/>
      <c r="AS175" s="20"/>
      <c r="AT175" s="20"/>
      <c r="AU175" s="20"/>
      <c r="AV175" s="20"/>
      <c r="AW175" s="20"/>
      <c r="AX175" s="20"/>
      <c r="AY175" s="20"/>
      <c r="AZ175" s="20"/>
      <c r="BA175" s="20"/>
      <c r="BB175" s="20"/>
    </row>
    <row r="176" spans="2:54" s="6" customFormat="1" ht="38.25" x14ac:dyDescent="0.2">
      <c r="B176" s="19" t="str">
        <f>IF(Tabla28[[#This Row],[Productos ]]="","",CONCATENATE(Tabla28[[#This Row],[POA]],".",Tabla28[[#This Row],[SRS]],".",Tabla28[[#This Row],[AREA]],".",Tabla28[[#This Row],[TIPO]]))</f>
        <v/>
      </c>
      <c r="C176" s="19" t="str">
        <f>IF(Tabla28[[#This Row],[Productos ]]="","",'[1]Formulario PPGR1 '!#REF!)</f>
        <v/>
      </c>
      <c r="D176" s="19" t="str">
        <f>IF(Tabla28[[#This Row],[Productos ]]="","",'[1]Formulario PPGR1 '!#REF!)</f>
        <v/>
      </c>
      <c r="E176" s="19" t="str">
        <f>IF(Tabla28[[#This Row],[Productos ]]="","",'[1]Formulario PPGR1 '!#REF!)</f>
        <v/>
      </c>
      <c r="F176" s="19" t="str">
        <f>IF(Tabla28[[#This Row],[Productos ]]="","",'[1]Formulario PPGR1 '!#REF!)</f>
        <v/>
      </c>
      <c r="G176" s="15"/>
      <c r="H176" s="15" t="s">
        <v>252</v>
      </c>
      <c r="I176" s="26" t="s">
        <v>251</v>
      </c>
      <c r="J176" s="25"/>
      <c r="K176" s="25"/>
      <c r="L176" s="25">
        <v>1</v>
      </c>
      <c r="M176" s="25"/>
      <c r="N176" s="25"/>
      <c r="O176" s="25"/>
      <c r="P176" s="25"/>
      <c r="Q176" s="25">
        <v>1</v>
      </c>
      <c r="R176" s="25"/>
      <c r="S176" s="25"/>
      <c r="T176" s="25"/>
      <c r="U176" s="25"/>
      <c r="V176" s="17">
        <f>SUM(Tabla28[[#This Row],[Ene]:[Dic]])</f>
        <v>2</v>
      </c>
      <c r="W176" s="16" t="s">
        <v>60</v>
      </c>
      <c r="X176" s="16"/>
      <c r="Y176" s="15"/>
      <c r="Z176" s="14" t="s">
        <v>197</v>
      </c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  <c r="AP176" s="20"/>
      <c r="AQ176" s="20"/>
      <c r="AR176" s="20"/>
      <c r="AS176" s="20"/>
      <c r="AT176" s="20"/>
      <c r="AU176" s="20"/>
      <c r="AV176" s="20"/>
      <c r="AW176" s="20"/>
      <c r="AX176" s="20"/>
      <c r="AY176" s="20"/>
      <c r="AZ176" s="20"/>
      <c r="BA176" s="20"/>
      <c r="BB176" s="20"/>
    </row>
    <row r="177" spans="2:54" s="6" customFormat="1" ht="38.25" x14ac:dyDescent="0.2">
      <c r="B177" s="19" t="str">
        <f>IF(Tabla28[[#This Row],[Productos ]]="","",CONCATENATE(Tabla28[[#This Row],[POA]],".",Tabla28[[#This Row],[SRS]],".",Tabla28[[#This Row],[AREA]],".",Tabla28[[#This Row],[TIPO]]))</f>
        <v/>
      </c>
      <c r="C177" s="19" t="str">
        <f>IF(Tabla28[[#This Row],[Productos ]]="","",'[1]Formulario PPGR1 '!#REF!)</f>
        <v/>
      </c>
      <c r="D177" s="19" t="str">
        <f>IF(Tabla28[[#This Row],[Productos ]]="","",'[1]Formulario PPGR1 '!#REF!)</f>
        <v/>
      </c>
      <c r="E177" s="19" t="str">
        <f>IF(Tabla28[[#This Row],[Productos ]]="","",'[1]Formulario PPGR1 '!#REF!)</f>
        <v/>
      </c>
      <c r="F177" s="19" t="str">
        <f>IF(Tabla28[[#This Row],[Productos ]]="","",'[1]Formulario PPGR1 '!#REF!)</f>
        <v/>
      </c>
      <c r="G177" s="15"/>
      <c r="H177" s="15" t="s">
        <v>250</v>
      </c>
      <c r="I177" s="35" t="s">
        <v>249</v>
      </c>
      <c r="J177" s="25"/>
      <c r="K177" s="25"/>
      <c r="L177" s="25"/>
      <c r="M177" s="25"/>
      <c r="N177" s="25"/>
      <c r="O177" s="25">
        <v>1</v>
      </c>
      <c r="P177" s="25"/>
      <c r="Q177" s="25"/>
      <c r="R177" s="25"/>
      <c r="S177" s="25">
        <v>1</v>
      </c>
      <c r="T177" s="25"/>
      <c r="U177" s="25"/>
      <c r="V177" s="17">
        <f>SUM(Tabla28[[#This Row],[Ene]:[Dic]])</f>
        <v>2</v>
      </c>
      <c r="W177" s="16" t="s">
        <v>49</v>
      </c>
      <c r="X177" s="16"/>
      <c r="Y177" s="15"/>
      <c r="Z177" s="14" t="s">
        <v>197</v>
      </c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  <c r="AP177" s="20"/>
      <c r="AQ177" s="20"/>
      <c r="AR177" s="20"/>
      <c r="AS177" s="20"/>
      <c r="AT177" s="20"/>
      <c r="AU177" s="20"/>
      <c r="AV177" s="20"/>
      <c r="AW177" s="20"/>
      <c r="AX177" s="20"/>
      <c r="AY177" s="20"/>
      <c r="AZ177" s="20"/>
      <c r="BA177" s="20"/>
      <c r="BB177" s="20"/>
    </row>
    <row r="178" spans="2:54" s="6" customFormat="1" ht="43.5" customHeight="1" x14ac:dyDescent="0.2">
      <c r="B178" s="19" t="e">
        <f>IF(Tabla28[[#This Row],[Productos ]]="","",CONCATENATE(Tabla28[[#This Row],[POA]],".",Tabla28[[#This Row],[SRS]],".",Tabla28[[#This Row],[AREA]],".",Tabla28[[#This Row],[TIPO]]))</f>
        <v>#REF!</v>
      </c>
      <c r="C178" s="19" t="e">
        <f>IF(Tabla28[[#This Row],[Productos ]]="","",'[1]Formulario PPGR1 '!#REF!)</f>
        <v>#REF!</v>
      </c>
      <c r="D178" s="19" t="e">
        <f>IF(Tabla28[[#This Row],[Productos ]]="","",'[1]Formulario PPGR1 '!#REF!)</f>
        <v>#REF!</v>
      </c>
      <c r="E178" s="19" t="e">
        <f>IF(Tabla28[[#This Row],[Productos ]]="","",'[1]Formulario PPGR1 '!#REF!)</f>
        <v>#REF!</v>
      </c>
      <c r="F178" s="19" t="e">
        <f>IF(Tabla28[[#This Row],[Productos ]]="","",'[1]Formulario PPGR1 '!#REF!)</f>
        <v>#REF!</v>
      </c>
      <c r="G178" s="15" t="s">
        <v>248</v>
      </c>
      <c r="H178" s="15" t="s">
        <v>247</v>
      </c>
      <c r="I178" s="26" t="s">
        <v>246</v>
      </c>
      <c r="J178" s="25"/>
      <c r="K178" s="25"/>
      <c r="L178" s="25"/>
      <c r="M178" s="25"/>
      <c r="N178" s="25"/>
      <c r="O178" s="25">
        <v>1</v>
      </c>
      <c r="P178" s="25"/>
      <c r="Q178" s="25"/>
      <c r="R178" s="25"/>
      <c r="S178" s="25"/>
      <c r="T178" s="25"/>
      <c r="U178" s="25">
        <v>1</v>
      </c>
      <c r="V178" s="17">
        <f>SUM(Tabla28[[#This Row],[Ene]:[Dic]])</f>
        <v>2</v>
      </c>
      <c r="W178" s="16" t="s">
        <v>2</v>
      </c>
      <c r="X178" s="16"/>
      <c r="Y178" s="15" t="s">
        <v>245</v>
      </c>
      <c r="Z178" s="14" t="s">
        <v>197</v>
      </c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  <c r="AP178" s="20"/>
      <c r="AQ178" s="20"/>
      <c r="AR178" s="20"/>
      <c r="AS178" s="20"/>
      <c r="AT178" s="20"/>
      <c r="AU178" s="20"/>
      <c r="AV178" s="20"/>
      <c r="AW178" s="20"/>
      <c r="AX178" s="20"/>
      <c r="AY178" s="20"/>
      <c r="AZ178" s="20"/>
      <c r="BA178" s="20"/>
      <c r="BB178" s="20"/>
    </row>
    <row r="179" spans="2:54" s="6" customFormat="1" ht="32.25" customHeight="1" x14ac:dyDescent="0.2">
      <c r="B179" s="19" t="str">
        <f>IF(Tabla28[[#This Row],[Productos ]]="","",CONCATENATE(Tabla28[[#This Row],[POA]],".",Tabla28[[#This Row],[SRS]],".",Tabla28[[#This Row],[AREA]],".",Tabla28[[#This Row],[TIPO]]))</f>
        <v/>
      </c>
      <c r="C179" s="19" t="str">
        <f>IF(Tabla28[[#This Row],[Productos ]]="","",'[1]Formulario PPGR1 '!#REF!)</f>
        <v/>
      </c>
      <c r="D179" s="19" t="str">
        <f>IF(Tabla28[[#This Row],[Productos ]]="","",'[1]Formulario PPGR1 '!#REF!)</f>
        <v/>
      </c>
      <c r="E179" s="19" t="str">
        <f>IF(Tabla28[[#This Row],[Productos ]]="","",'[1]Formulario PPGR1 '!#REF!)</f>
        <v/>
      </c>
      <c r="F179" s="19" t="str">
        <f>IF(Tabla28[[#This Row],[Productos ]]="","",'[1]Formulario PPGR1 '!#REF!)</f>
        <v/>
      </c>
      <c r="G179" s="15"/>
      <c r="H179" s="29" t="s">
        <v>244</v>
      </c>
      <c r="I179" s="38" t="s">
        <v>243</v>
      </c>
      <c r="J179" s="37"/>
      <c r="K179" s="37"/>
      <c r="L179" s="37"/>
      <c r="M179" s="37"/>
      <c r="N179" s="37"/>
      <c r="O179" s="37">
        <v>1</v>
      </c>
      <c r="P179" s="37"/>
      <c r="Q179" s="37"/>
      <c r="R179" s="37"/>
      <c r="S179" s="37"/>
      <c r="T179" s="37"/>
      <c r="U179" s="37">
        <v>1</v>
      </c>
      <c r="V179" s="36">
        <f>SUM(Tabla28[[#This Row],[Ene]:[Dic]])</f>
        <v>2</v>
      </c>
      <c r="W179" s="30" t="s">
        <v>2</v>
      </c>
      <c r="X179" s="30"/>
      <c r="Y179" s="29"/>
      <c r="Z179" s="28" t="s">
        <v>70</v>
      </c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  <c r="AP179" s="20"/>
      <c r="AQ179" s="20"/>
      <c r="AR179" s="20"/>
      <c r="AS179" s="20"/>
      <c r="AT179" s="20"/>
      <c r="AU179" s="20"/>
      <c r="AV179" s="20"/>
      <c r="AW179" s="20"/>
      <c r="AX179" s="20"/>
      <c r="AY179" s="20"/>
      <c r="AZ179" s="20"/>
      <c r="BA179" s="20"/>
      <c r="BB179" s="20"/>
    </row>
    <row r="180" spans="2:54" s="6" customFormat="1" ht="39.75" customHeight="1" x14ac:dyDescent="0.2">
      <c r="B180" s="19" t="str">
        <f>IF(Tabla28[[#This Row],[Productos ]]="","",CONCATENATE(Tabla28[[#This Row],[POA]],".",Tabla28[[#This Row],[SRS]],".",Tabla28[[#This Row],[AREA]],".",Tabla28[[#This Row],[TIPO]]))</f>
        <v/>
      </c>
      <c r="C180" s="19"/>
      <c r="D180" s="19"/>
      <c r="E180" s="19"/>
      <c r="F180" s="19" t="str">
        <f>IF(Tabla28[[#This Row],[Productos ]]="","",'[1]Formulario PPGR1 '!#REF!)</f>
        <v/>
      </c>
      <c r="G180" s="15"/>
      <c r="H180" s="15" t="s">
        <v>242</v>
      </c>
      <c r="I180" s="24" t="s">
        <v>241</v>
      </c>
      <c r="J180" s="22">
        <v>1</v>
      </c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3">
        <f>SUM(Tabla28[[#This Row],[Ene]:[Dic]])</f>
        <v>1</v>
      </c>
      <c r="W180" s="16" t="s">
        <v>2</v>
      </c>
      <c r="X180" s="16"/>
      <c r="Y180" s="15"/>
      <c r="Z180" s="14" t="s">
        <v>70</v>
      </c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0"/>
      <c r="BB180" s="20"/>
    </row>
    <row r="181" spans="2:54" s="6" customFormat="1" ht="35.25" customHeight="1" x14ac:dyDescent="0.2">
      <c r="B181" s="19" t="str">
        <f>IF(Tabla28[[#This Row],[Productos ]]="","",CONCATENATE(Tabla28[[#This Row],[POA]],".",Tabla28[[#This Row],[SRS]],".",Tabla28[[#This Row],[AREA]],".",Tabla28[[#This Row],[TIPO]]))</f>
        <v/>
      </c>
      <c r="C181" s="19"/>
      <c r="D181" s="19"/>
      <c r="E181" s="19"/>
      <c r="F181" s="19" t="str">
        <f>IF(Tabla28[[#This Row],[Productos ]]="","",'[1]Formulario PPGR1 '!#REF!)</f>
        <v/>
      </c>
      <c r="G181" s="15"/>
      <c r="H181" s="15" t="s">
        <v>240</v>
      </c>
      <c r="I181" s="24" t="s">
        <v>239</v>
      </c>
      <c r="J181" s="22"/>
      <c r="K181" s="22"/>
      <c r="L181" s="22"/>
      <c r="M181" s="22">
        <v>1</v>
      </c>
      <c r="N181" s="22"/>
      <c r="O181" s="22"/>
      <c r="P181" s="22"/>
      <c r="Q181" s="22"/>
      <c r="R181" s="22">
        <v>1</v>
      </c>
      <c r="S181" s="22"/>
      <c r="T181" s="22"/>
      <c r="U181" s="22"/>
      <c r="V181" s="23">
        <f>SUM(Tabla28[[#This Row],[Ene]:[Dic]])</f>
        <v>2</v>
      </c>
      <c r="W181" s="16" t="s">
        <v>6</v>
      </c>
      <c r="X181" s="16" t="s">
        <v>5</v>
      </c>
      <c r="Y181" s="15"/>
      <c r="Z181" s="14" t="s">
        <v>70</v>
      </c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  <c r="AP181" s="20"/>
      <c r="AQ181" s="20"/>
      <c r="AR181" s="20"/>
      <c r="AS181" s="20"/>
      <c r="AT181" s="20"/>
      <c r="AU181" s="20"/>
      <c r="AV181" s="20"/>
      <c r="AW181" s="20"/>
      <c r="AX181" s="20"/>
      <c r="AY181" s="20"/>
      <c r="AZ181" s="20"/>
      <c r="BA181" s="20"/>
      <c r="BB181" s="20"/>
    </row>
    <row r="182" spans="2:54" s="6" customFormat="1" ht="37.5" customHeight="1" x14ac:dyDescent="0.2">
      <c r="B182" s="19" t="str">
        <f>IF(Tabla28[[#This Row],[Productos ]]="","",CONCATENATE(Tabla28[[#This Row],[POA]],".",Tabla28[[#This Row],[SRS]],".",Tabla28[[#This Row],[AREA]],".",Tabla28[[#This Row],[TIPO]]))</f>
        <v/>
      </c>
      <c r="C182" s="19"/>
      <c r="D182" s="19"/>
      <c r="E182" s="19"/>
      <c r="F182" s="19" t="str">
        <f>IF(Tabla28[[#This Row],[Productos ]]="","",'[1]Formulario PPGR1 '!#REF!)</f>
        <v/>
      </c>
      <c r="G182" s="15"/>
      <c r="H182" s="15" t="s">
        <v>238</v>
      </c>
      <c r="I182" s="24" t="s">
        <v>237</v>
      </c>
      <c r="J182" s="22"/>
      <c r="K182" s="22"/>
      <c r="L182" s="22"/>
      <c r="M182" s="22">
        <v>1</v>
      </c>
      <c r="N182" s="22"/>
      <c r="O182" s="22"/>
      <c r="P182" s="22"/>
      <c r="Q182" s="22">
        <v>1</v>
      </c>
      <c r="R182" s="22"/>
      <c r="S182" s="22"/>
      <c r="T182" s="22"/>
      <c r="U182" s="22">
        <v>1</v>
      </c>
      <c r="V182" s="23">
        <f>SUM(Tabla28[[#This Row],[Ene]:[Dic]])</f>
        <v>3</v>
      </c>
      <c r="W182" s="16" t="s">
        <v>2</v>
      </c>
      <c r="X182" s="16"/>
      <c r="Y182" s="15"/>
      <c r="Z182" s="14" t="s">
        <v>70</v>
      </c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  <c r="AP182" s="20"/>
      <c r="AQ182" s="20"/>
      <c r="AR182" s="20"/>
      <c r="AS182" s="20"/>
      <c r="AT182" s="20"/>
      <c r="AU182" s="20"/>
      <c r="AV182" s="20"/>
      <c r="AW182" s="20"/>
      <c r="AX182" s="20"/>
      <c r="AY182" s="20"/>
      <c r="AZ182" s="20"/>
      <c r="BA182" s="20"/>
      <c r="BB182" s="20"/>
    </row>
    <row r="183" spans="2:54" s="6" customFormat="1" ht="31.5" customHeight="1" x14ac:dyDescent="0.2">
      <c r="B183" s="19" t="str">
        <f>IF(Tabla28[[#This Row],[Productos ]]="","",CONCATENATE(Tabla28[[#This Row],[POA]],".",Tabla28[[#This Row],[SRS]],".",Tabla28[[#This Row],[AREA]],".",Tabla28[[#This Row],[TIPO]]))</f>
        <v/>
      </c>
      <c r="C183" s="19"/>
      <c r="D183" s="19"/>
      <c r="E183" s="19"/>
      <c r="F183" s="19" t="str">
        <f>IF(Tabla28[[#This Row],[Productos ]]="","",'[1]Formulario PPGR1 '!#REF!)</f>
        <v/>
      </c>
      <c r="G183" s="15"/>
      <c r="H183" s="15" t="s">
        <v>236</v>
      </c>
      <c r="I183" s="24" t="s">
        <v>235</v>
      </c>
      <c r="J183" s="22"/>
      <c r="K183" s="22"/>
      <c r="L183" s="22">
        <v>1</v>
      </c>
      <c r="M183" s="22"/>
      <c r="N183" s="22"/>
      <c r="O183" s="22"/>
      <c r="P183" s="22">
        <v>1</v>
      </c>
      <c r="Q183" s="22"/>
      <c r="R183" s="22"/>
      <c r="S183" s="22"/>
      <c r="T183" s="22">
        <v>1</v>
      </c>
      <c r="U183" s="22"/>
      <c r="V183" s="23">
        <f>SUM(Tabla28[[#This Row],[Ene]:[Dic]])</f>
        <v>3</v>
      </c>
      <c r="W183" s="16" t="s">
        <v>49</v>
      </c>
      <c r="X183" s="16" t="s">
        <v>6</v>
      </c>
      <c r="Y183" s="15"/>
      <c r="Z183" s="14" t="s">
        <v>70</v>
      </c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  <c r="AP183" s="20"/>
      <c r="AQ183" s="20"/>
      <c r="AR183" s="20"/>
      <c r="AS183" s="20"/>
      <c r="AT183" s="20"/>
      <c r="AU183" s="20"/>
      <c r="AV183" s="20"/>
      <c r="AW183" s="20"/>
      <c r="AX183" s="20"/>
      <c r="AY183" s="20"/>
      <c r="AZ183" s="20"/>
      <c r="BA183" s="20"/>
      <c r="BB183" s="20"/>
    </row>
    <row r="184" spans="2:54" s="6" customFormat="1" ht="38.25" x14ac:dyDescent="0.2">
      <c r="B184" s="19" t="e">
        <f>IF(Tabla28[[#This Row],[Productos ]]="","",CONCATENATE(Tabla28[[#This Row],[POA]],".",Tabla28[[#This Row],[SRS]],".",Tabla28[[#This Row],[AREA]],".",Tabla28[[#This Row],[TIPO]]))</f>
        <v>#REF!</v>
      </c>
      <c r="C184" s="19" t="e">
        <f>IF(Tabla28[[#This Row],[Productos ]]="","",'[1]Formulario PPGR1 '!#REF!)</f>
        <v>#REF!</v>
      </c>
      <c r="D184" s="19" t="e">
        <f>IF(Tabla28[[#This Row],[Productos ]]="","",'[1]Formulario PPGR1 '!#REF!)</f>
        <v>#REF!</v>
      </c>
      <c r="E184" s="19" t="e">
        <f>IF(Tabla28[[#This Row],[Productos ]]="","",'[1]Formulario PPGR1 '!#REF!)</f>
        <v>#REF!</v>
      </c>
      <c r="F184" s="19" t="e">
        <f>IF(Tabla28[[#This Row],[Productos ]]="","",'[1]Formulario PPGR1 '!#REF!)</f>
        <v>#REF!</v>
      </c>
      <c r="G184" s="15" t="s">
        <v>234</v>
      </c>
      <c r="H184" s="15" t="s">
        <v>233</v>
      </c>
      <c r="I184" s="26" t="s">
        <v>232</v>
      </c>
      <c r="J184" s="25"/>
      <c r="K184" s="25"/>
      <c r="L184" s="25"/>
      <c r="M184" s="25"/>
      <c r="N184" s="25"/>
      <c r="O184" s="25">
        <v>1</v>
      </c>
      <c r="P184" s="25"/>
      <c r="Q184" s="25"/>
      <c r="R184" s="25"/>
      <c r="S184" s="25"/>
      <c r="T184" s="25"/>
      <c r="U184" s="25">
        <v>1</v>
      </c>
      <c r="V184" s="17">
        <f>SUM(Tabla28[[#This Row],[Ene]:[Dic]])</f>
        <v>2</v>
      </c>
      <c r="W184" s="16" t="s">
        <v>49</v>
      </c>
      <c r="X184" s="16"/>
      <c r="Y184" s="15"/>
      <c r="Z184" s="14" t="s">
        <v>197</v>
      </c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  <c r="AP184" s="20"/>
      <c r="AQ184" s="20"/>
      <c r="AR184" s="20"/>
      <c r="AS184" s="20"/>
      <c r="AT184" s="20"/>
      <c r="AU184" s="20"/>
      <c r="AV184" s="20"/>
      <c r="AW184" s="20"/>
      <c r="AX184" s="20"/>
      <c r="AY184" s="20"/>
      <c r="AZ184" s="20"/>
      <c r="BA184" s="20"/>
      <c r="BB184" s="20"/>
    </row>
    <row r="185" spans="2:54" s="6" customFormat="1" ht="38.25" x14ac:dyDescent="0.2">
      <c r="B185" s="19" t="e">
        <f>IF(Tabla28[[#This Row],[Productos ]]="","",CONCATENATE(Tabla28[[#This Row],[POA]],".",Tabla28[[#This Row],[SRS]],".",Tabla28[[#This Row],[AREA]],".",Tabla28[[#This Row],[TIPO]]))</f>
        <v>#REF!</v>
      </c>
      <c r="C185" s="19" t="e">
        <f>IF(Tabla28[[#This Row],[Productos ]]="","",'[1]Formulario PPGR1 '!#REF!)</f>
        <v>#REF!</v>
      </c>
      <c r="D185" s="19" t="e">
        <f>IF(Tabla28[[#This Row],[Productos ]]="","",'[1]Formulario PPGR1 '!#REF!)</f>
        <v>#REF!</v>
      </c>
      <c r="E185" s="19" t="e">
        <f>IF(Tabla28[[#This Row],[Productos ]]="","",'[1]Formulario PPGR1 '!#REF!)</f>
        <v>#REF!</v>
      </c>
      <c r="F185" s="19" t="e">
        <f>IF(Tabla28[[#This Row],[Productos ]]="","",'[1]Formulario PPGR1 '!#REF!)</f>
        <v>#REF!</v>
      </c>
      <c r="G185" s="15" t="s">
        <v>231</v>
      </c>
      <c r="H185" s="15" t="s">
        <v>230</v>
      </c>
      <c r="I185" s="35" t="s">
        <v>229</v>
      </c>
      <c r="J185" s="25"/>
      <c r="K185" s="25"/>
      <c r="L185" s="25">
        <v>1</v>
      </c>
      <c r="M185" s="25"/>
      <c r="N185" s="25"/>
      <c r="O185" s="25">
        <v>1</v>
      </c>
      <c r="P185" s="25"/>
      <c r="Q185" s="25"/>
      <c r="R185" s="25">
        <v>1</v>
      </c>
      <c r="S185" s="25"/>
      <c r="T185" s="25"/>
      <c r="U185" s="25">
        <v>1</v>
      </c>
      <c r="V185" s="17">
        <f>SUM(Tabla28[[#This Row],[Ene]:[Dic]])</f>
        <v>4</v>
      </c>
      <c r="W185" s="16" t="s">
        <v>49</v>
      </c>
      <c r="X185" s="16"/>
      <c r="Y185" s="15"/>
      <c r="Z185" s="14" t="s">
        <v>197</v>
      </c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  <c r="AP185" s="20"/>
      <c r="AQ185" s="20"/>
      <c r="AR185" s="20"/>
      <c r="AS185" s="20"/>
      <c r="AT185" s="20"/>
      <c r="AU185" s="20"/>
      <c r="AV185" s="20"/>
      <c r="AW185" s="20"/>
      <c r="AX185" s="20"/>
      <c r="AY185" s="20"/>
      <c r="AZ185" s="20"/>
      <c r="BA185" s="20"/>
      <c r="BB185" s="20"/>
    </row>
    <row r="186" spans="2:54" s="6" customFormat="1" ht="38.25" x14ac:dyDescent="0.2">
      <c r="B186" s="19" t="str">
        <f>IF(Tabla28[[#This Row],[Productos ]]="","",CONCATENATE(Tabla28[[#This Row],[POA]],".",Tabla28[[#This Row],[SRS]],".",Tabla28[[#This Row],[AREA]],".",Tabla28[[#This Row],[TIPO]]))</f>
        <v/>
      </c>
      <c r="C186" s="19" t="str">
        <f>IF(Tabla28[[#This Row],[Productos ]]="","",'[1]Formulario PPGR1 '!#REF!)</f>
        <v/>
      </c>
      <c r="D186" s="19" t="str">
        <f>IF(Tabla28[[#This Row],[Productos ]]="","",'[1]Formulario PPGR1 '!#REF!)</f>
        <v/>
      </c>
      <c r="E186" s="19" t="str">
        <f>IF(Tabla28[[#This Row],[Productos ]]="","",'[1]Formulario PPGR1 '!#REF!)</f>
        <v/>
      </c>
      <c r="F186" s="19" t="str">
        <f>IF(Tabla28[[#This Row],[Productos ]]="","",'[1]Formulario PPGR1 '!#REF!)</f>
        <v/>
      </c>
      <c r="G186" s="15"/>
      <c r="H186" s="15" t="s">
        <v>228</v>
      </c>
      <c r="I186" s="24" t="s">
        <v>227</v>
      </c>
      <c r="J186" s="22"/>
      <c r="K186" s="22"/>
      <c r="L186" s="22">
        <v>1</v>
      </c>
      <c r="M186" s="22"/>
      <c r="N186" s="22"/>
      <c r="O186" s="22">
        <v>1</v>
      </c>
      <c r="P186" s="22"/>
      <c r="Q186" s="22"/>
      <c r="R186" s="22">
        <v>1</v>
      </c>
      <c r="S186" s="22"/>
      <c r="T186" s="22"/>
      <c r="U186" s="22">
        <v>1</v>
      </c>
      <c r="V186" s="23">
        <f>SUM(Tabla28[[#This Row],[Ene]:[Dic]])</f>
        <v>4</v>
      </c>
      <c r="W186" s="16" t="s">
        <v>6</v>
      </c>
      <c r="X186" s="16" t="s">
        <v>49</v>
      </c>
      <c r="Y186" s="15"/>
      <c r="Z186" s="14" t="s">
        <v>197</v>
      </c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  <c r="AP186" s="20"/>
      <c r="AQ186" s="20"/>
      <c r="AR186" s="20"/>
      <c r="AS186" s="20"/>
      <c r="AT186" s="20"/>
      <c r="AU186" s="20"/>
      <c r="AV186" s="20"/>
      <c r="AW186" s="20"/>
      <c r="AX186" s="20"/>
      <c r="AY186" s="20"/>
      <c r="AZ186" s="20"/>
      <c r="BA186" s="20"/>
      <c r="BB186" s="20"/>
    </row>
    <row r="187" spans="2:54" s="6" customFormat="1" ht="51" x14ac:dyDescent="0.2">
      <c r="B187" s="19" t="str">
        <f>IF(Tabla28[[#This Row],[Productos ]]="","",CONCATENATE(Tabla28[[#This Row],[POA]],".",Tabla28[[#This Row],[SRS]],".",Tabla28[[#This Row],[AREA]],".",Tabla28[[#This Row],[TIPO]]))</f>
        <v/>
      </c>
      <c r="C187" s="19" t="str">
        <f>IF(Tabla28[[#This Row],[Productos ]]="","",'[1]Formulario PPGR1 '!#REF!)</f>
        <v/>
      </c>
      <c r="D187" s="19" t="str">
        <f>IF(Tabla28[[#This Row],[Productos ]]="","",'[1]Formulario PPGR1 '!#REF!)</f>
        <v/>
      </c>
      <c r="E187" s="19" t="str">
        <f>IF(Tabla28[[#This Row],[Productos ]]="","",'[1]Formulario PPGR1 '!#REF!)</f>
        <v/>
      </c>
      <c r="F187" s="19" t="str">
        <f>IF(Tabla28[[#This Row],[Productos ]]="","",'[1]Formulario PPGR1 '!#REF!)</f>
        <v/>
      </c>
      <c r="G187" s="15"/>
      <c r="H187" s="15" t="s">
        <v>226</v>
      </c>
      <c r="I187" s="24" t="s">
        <v>225</v>
      </c>
      <c r="J187" s="22"/>
      <c r="K187" s="22"/>
      <c r="L187" s="22">
        <v>1</v>
      </c>
      <c r="M187" s="22"/>
      <c r="N187" s="22"/>
      <c r="O187" s="22"/>
      <c r="P187" s="22"/>
      <c r="Q187" s="22"/>
      <c r="R187" s="22">
        <v>1</v>
      </c>
      <c r="S187" s="22"/>
      <c r="T187" s="22"/>
      <c r="U187" s="22"/>
      <c r="V187" s="23">
        <f>SUM(Tabla28[[#This Row],[Ene]:[Dic]])</f>
        <v>2</v>
      </c>
      <c r="W187" s="16" t="s">
        <v>6</v>
      </c>
      <c r="X187" s="16" t="s">
        <v>115</v>
      </c>
      <c r="Y187" s="15"/>
      <c r="Z187" s="14" t="s">
        <v>224</v>
      </c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  <c r="AP187" s="20"/>
      <c r="AQ187" s="20"/>
      <c r="AR187" s="20"/>
      <c r="AS187" s="20"/>
      <c r="AT187" s="20"/>
      <c r="AU187" s="20"/>
      <c r="AV187" s="20"/>
      <c r="AW187" s="20"/>
      <c r="AX187" s="20"/>
      <c r="AY187" s="20"/>
      <c r="AZ187" s="20"/>
      <c r="BA187" s="20"/>
      <c r="BB187" s="20"/>
    </row>
    <row r="188" spans="2:54" s="6" customFormat="1" ht="51" x14ac:dyDescent="0.2">
      <c r="B188" s="19" t="str">
        <f>IF(Tabla28[[#This Row],[Productos ]]="","",CONCATENATE(Tabla28[[#This Row],[POA]],".",Tabla28[[#This Row],[SRS]],".",Tabla28[[#This Row],[AREA]],".",Tabla28[[#This Row],[TIPO]]))</f>
        <v/>
      </c>
      <c r="C188" s="19" t="str">
        <f>IF(Tabla28[[#This Row],[Productos ]]="","",'[1]Formulario PPGR1 '!#REF!)</f>
        <v/>
      </c>
      <c r="D188" s="19" t="str">
        <f>IF(Tabla28[[#This Row],[Productos ]]="","",'[1]Formulario PPGR1 '!#REF!)</f>
        <v/>
      </c>
      <c r="E188" s="19" t="str">
        <f>IF(Tabla28[[#This Row],[Productos ]]="","",'[1]Formulario PPGR1 '!#REF!)</f>
        <v/>
      </c>
      <c r="F188" s="19" t="str">
        <f>IF(Tabla28[[#This Row],[Productos ]]="","",'[1]Formulario PPGR1 '!#REF!)</f>
        <v/>
      </c>
      <c r="G188" s="15"/>
      <c r="H188" s="15" t="s">
        <v>223</v>
      </c>
      <c r="I188" s="24" t="s">
        <v>222</v>
      </c>
      <c r="J188" s="22"/>
      <c r="K188" s="22"/>
      <c r="L188" s="22">
        <v>1</v>
      </c>
      <c r="M188" s="22"/>
      <c r="N188" s="22"/>
      <c r="O188" s="22">
        <v>1</v>
      </c>
      <c r="P188" s="22"/>
      <c r="Q188" s="22"/>
      <c r="R188" s="22">
        <v>1</v>
      </c>
      <c r="S188" s="22"/>
      <c r="T188" s="22"/>
      <c r="U188" s="22">
        <v>1</v>
      </c>
      <c r="V188" s="23">
        <f>SUM(Tabla28[[#This Row],[Ene]:[Dic]])</f>
        <v>4</v>
      </c>
      <c r="W188" s="16" t="s">
        <v>6</v>
      </c>
      <c r="X188" s="16" t="s">
        <v>49</v>
      </c>
      <c r="Y188" s="15"/>
      <c r="Z188" s="14" t="s">
        <v>197</v>
      </c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  <c r="AP188" s="20"/>
      <c r="AQ188" s="20"/>
      <c r="AR188" s="20"/>
      <c r="AS188" s="20"/>
      <c r="AT188" s="20"/>
      <c r="AU188" s="20"/>
      <c r="AV188" s="20"/>
      <c r="AW188" s="20"/>
      <c r="AX188" s="20"/>
      <c r="AY188" s="20"/>
      <c r="AZ188" s="20"/>
      <c r="BA188" s="20"/>
      <c r="BB188" s="20"/>
    </row>
    <row r="189" spans="2:54" s="6" customFormat="1" ht="25.5" x14ac:dyDescent="0.2">
      <c r="B189" s="19" t="e">
        <f>IF(Tabla28[[#This Row],[Productos ]]="","",CONCATENATE(Tabla28[[#This Row],[POA]],".",Tabla28[[#This Row],[SRS]],".",Tabla28[[#This Row],[AREA]],".",Tabla28[[#This Row],[TIPO]]))</f>
        <v>#REF!</v>
      </c>
      <c r="C189" s="19" t="e">
        <f>IF(Tabla28[[#This Row],[Productos ]]="","",'[1]Formulario PPGR1 '!#REF!)</f>
        <v>#REF!</v>
      </c>
      <c r="D189" s="19" t="e">
        <f>IF(Tabla28[[#This Row],[Productos ]]="","",'[1]Formulario PPGR1 '!#REF!)</f>
        <v>#REF!</v>
      </c>
      <c r="E189" s="19" t="e">
        <f>IF(Tabla28[[#This Row],[Productos ]]="","",'[1]Formulario PPGR1 '!#REF!)</f>
        <v>#REF!</v>
      </c>
      <c r="F189" s="19" t="e">
        <f>IF(Tabla28[[#This Row],[Productos ]]="","",'[1]Formulario PPGR1 '!#REF!)</f>
        <v>#REF!</v>
      </c>
      <c r="G189" s="15" t="s">
        <v>221</v>
      </c>
      <c r="H189" s="15" t="s">
        <v>220</v>
      </c>
      <c r="I189" s="26" t="s">
        <v>219</v>
      </c>
      <c r="J189" s="34"/>
      <c r="K189" s="34"/>
      <c r="L189" s="34">
        <v>1</v>
      </c>
      <c r="M189" s="34">
        <v>1</v>
      </c>
      <c r="N189" s="34">
        <v>1</v>
      </c>
      <c r="O189" s="34">
        <v>1</v>
      </c>
      <c r="P189" s="34">
        <v>1</v>
      </c>
      <c r="Q189" s="34">
        <v>1</v>
      </c>
      <c r="R189" s="34">
        <v>1</v>
      </c>
      <c r="S189" s="34">
        <v>1</v>
      </c>
      <c r="T189" s="34">
        <v>1</v>
      </c>
      <c r="U189" s="34"/>
      <c r="V189" s="17">
        <f>SUM(Tabla28[[#This Row],[Ene]:[Dic]])</f>
        <v>9</v>
      </c>
      <c r="W189" s="16" t="s">
        <v>6</v>
      </c>
      <c r="X189" s="16"/>
      <c r="Y189" s="15"/>
      <c r="Z189" s="14" t="s">
        <v>185</v>
      </c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  <c r="AP189" s="20"/>
      <c r="AQ189" s="20"/>
      <c r="AR189" s="20"/>
      <c r="AS189" s="20"/>
      <c r="AT189" s="20"/>
      <c r="AU189" s="20"/>
      <c r="AV189" s="20"/>
      <c r="AW189" s="20"/>
      <c r="AX189" s="20"/>
      <c r="AY189" s="20"/>
      <c r="AZ189" s="20"/>
      <c r="BA189" s="20"/>
      <c r="BB189" s="20"/>
    </row>
    <row r="190" spans="2:54" s="6" customFormat="1" ht="25.5" x14ac:dyDescent="0.2">
      <c r="B190" s="19" t="str">
        <f>IF(Tabla28[[#This Row],[Productos ]]="","",CONCATENATE(Tabla28[[#This Row],[POA]],".",Tabla28[[#This Row],[SRS]],".",Tabla28[[#This Row],[AREA]],".",Tabla28[[#This Row],[TIPO]]))</f>
        <v/>
      </c>
      <c r="C190" s="19" t="str">
        <f>IF(Tabla28[[#This Row],[Productos ]]="","",'[1]Formulario PPGR1 '!#REF!)</f>
        <v/>
      </c>
      <c r="D190" s="19" t="str">
        <f>IF(Tabla28[[#This Row],[Productos ]]="","",'[1]Formulario PPGR1 '!#REF!)</f>
        <v/>
      </c>
      <c r="E190" s="19" t="str">
        <f>IF(Tabla28[[#This Row],[Productos ]]="","",'[1]Formulario PPGR1 '!#REF!)</f>
        <v/>
      </c>
      <c r="F190" s="19" t="str">
        <f>IF(Tabla28[[#This Row],[Productos ]]="","",'[1]Formulario PPGR1 '!#REF!)</f>
        <v/>
      </c>
      <c r="G190" s="15"/>
      <c r="H190" s="15" t="s">
        <v>218</v>
      </c>
      <c r="I190" s="24" t="s">
        <v>217</v>
      </c>
      <c r="J190" s="34"/>
      <c r="K190" s="34"/>
      <c r="L190" s="34">
        <v>1</v>
      </c>
      <c r="M190" s="34"/>
      <c r="N190" s="34"/>
      <c r="O190" s="34">
        <v>1</v>
      </c>
      <c r="P190" s="34"/>
      <c r="Q190" s="34"/>
      <c r="R190" s="34">
        <v>1</v>
      </c>
      <c r="S190" s="34"/>
      <c r="T190" s="34"/>
      <c r="U190" s="34">
        <v>1</v>
      </c>
      <c r="V190" s="23">
        <f>SUM(Tabla28[[#This Row],[Ene]:[Dic]])</f>
        <v>4</v>
      </c>
      <c r="W190" s="16" t="s">
        <v>2</v>
      </c>
      <c r="X190" s="16"/>
      <c r="Y190" s="15"/>
      <c r="Z190" s="14" t="s">
        <v>185</v>
      </c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0"/>
      <c r="BB190" s="20"/>
    </row>
    <row r="191" spans="2:54" s="6" customFormat="1" ht="25.5" x14ac:dyDescent="0.2">
      <c r="B191" s="19" t="str">
        <f>IF(Tabla28[[#This Row],[Productos ]]="","",CONCATENATE(Tabla28[[#This Row],[POA]],".",Tabla28[[#This Row],[SRS]],".",Tabla28[[#This Row],[AREA]],".",Tabla28[[#This Row],[TIPO]]))</f>
        <v/>
      </c>
      <c r="C191" s="19" t="str">
        <f>IF(Tabla28[[#This Row],[Productos ]]="","",'[1]Formulario PPGR1 '!#REF!)</f>
        <v/>
      </c>
      <c r="D191" s="19" t="str">
        <f>IF(Tabla28[[#This Row],[Productos ]]="","",'[1]Formulario PPGR1 '!#REF!)</f>
        <v/>
      </c>
      <c r="E191" s="19" t="str">
        <f>IF(Tabla28[[#This Row],[Productos ]]="","",'[1]Formulario PPGR1 '!#REF!)</f>
        <v/>
      </c>
      <c r="F191" s="19" t="str">
        <f>IF(Tabla28[[#This Row],[Productos ]]="","",'[1]Formulario PPGR1 '!#REF!)</f>
        <v/>
      </c>
      <c r="G191" s="15"/>
      <c r="H191" s="15" t="s">
        <v>216</v>
      </c>
      <c r="I191" s="26" t="s">
        <v>215</v>
      </c>
      <c r="J191" s="18"/>
      <c r="K191" s="18"/>
      <c r="L191" s="18"/>
      <c r="M191" s="18"/>
      <c r="N191" s="18"/>
      <c r="O191" s="18"/>
      <c r="P191" s="18"/>
      <c r="Q191" s="18"/>
      <c r="R191" s="18">
        <v>1</v>
      </c>
      <c r="S191" s="18"/>
      <c r="T191" s="18"/>
      <c r="U191" s="18"/>
      <c r="V191" s="17">
        <f>SUM(Tabla28[[#This Row],[Ene]:[Dic]])</f>
        <v>1</v>
      </c>
      <c r="W191" s="16" t="s">
        <v>2</v>
      </c>
      <c r="X191" s="16"/>
      <c r="Y191" s="15"/>
      <c r="Z191" s="14" t="s">
        <v>185</v>
      </c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  <c r="AP191" s="20"/>
      <c r="AQ191" s="20"/>
      <c r="AR191" s="20"/>
      <c r="AS191" s="20"/>
      <c r="AT191" s="20"/>
      <c r="AU191" s="20"/>
      <c r="AV191" s="20"/>
      <c r="AW191" s="20"/>
      <c r="AX191" s="20"/>
      <c r="AY191" s="20"/>
      <c r="AZ191" s="20"/>
      <c r="BA191" s="20"/>
      <c r="BB191" s="20"/>
    </row>
    <row r="192" spans="2:54" s="6" customFormat="1" ht="25.5" x14ac:dyDescent="0.2">
      <c r="B192" s="19" t="str">
        <f>IF(Tabla28[[#This Row],[Productos ]]="","",CONCATENATE(Tabla28[[#This Row],[POA]],".",Tabla28[[#This Row],[SRS]],".",Tabla28[[#This Row],[AREA]],".",Tabla28[[#This Row],[TIPO]]))</f>
        <v/>
      </c>
      <c r="C192" s="19" t="str">
        <f>IF(Tabla28[[#This Row],[Productos ]]="","",'[1]Formulario PPGR1 '!#REF!)</f>
        <v/>
      </c>
      <c r="D192" s="19" t="str">
        <f>IF(Tabla28[[#This Row],[Productos ]]="","",'[1]Formulario PPGR1 '!#REF!)</f>
        <v/>
      </c>
      <c r="E192" s="19" t="str">
        <f>IF(Tabla28[[#This Row],[Productos ]]="","",'[1]Formulario PPGR1 '!#REF!)</f>
        <v/>
      </c>
      <c r="F192" s="19" t="str">
        <f>IF(Tabla28[[#This Row],[Productos ]]="","",'[1]Formulario PPGR1 '!#REF!)</f>
        <v/>
      </c>
      <c r="G192" s="15"/>
      <c r="H192" s="15" t="s">
        <v>214</v>
      </c>
      <c r="I192" s="15" t="s">
        <v>213</v>
      </c>
      <c r="J192" s="18"/>
      <c r="K192" s="18"/>
      <c r="L192" s="18"/>
      <c r="M192" s="18"/>
      <c r="N192" s="18"/>
      <c r="O192" s="18"/>
      <c r="P192" s="18"/>
      <c r="Q192" s="18"/>
      <c r="R192" s="18"/>
      <c r="S192" s="18">
        <v>1</v>
      </c>
      <c r="T192" s="18"/>
      <c r="U192" s="18"/>
      <c r="V192" s="17">
        <f>SUM(Tabla28[[#This Row],[Ene]:[Dic]])</f>
        <v>1</v>
      </c>
      <c r="W192" s="16" t="s">
        <v>60</v>
      </c>
      <c r="X192" s="16"/>
      <c r="Y192" s="15"/>
      <c r="Z192" s="14" t="s">
        <v>185</v>
      </c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  <c r="AP192" s="20"/>
      <c r="AQ192" s="20"/>
      <c r="AR192" s="20"/>
      <c r="AS192" s="20"/>
      <c r="AT192" s="20"/>
      <c r="AU192" s="20"/>
      <c r="AV192" s="20"/>
      <c r="AW192" s="20"/>
      <c r="AX192" s="20"/>
      <c r="AY192" s="20"/>
      <c r="AZ192" s="20"/>
      <c r="BA192" s="20"/>
      <c r="BB192" s="20"/>
    </row>
    <row r="193" spans="2:54" s="6" customFormat="1" ht="25.5" x14ac:dyDescent="0.2">
      <c r="B193" s="19" t="str">
        <f>IF(Tabla28[[#This Row],[Productos ]]="","",CONCATENATE(Tabla28[[#This Row],[POA]],".",Tabla28[[#This Row],[SRS]],".",Tabla28[[#This Row],[AREA]],".",Tabla28[[#This Row],[TIPO]]))</f>
        <v/>
      </c>
      <c r="C193" s="19" t="str">
        <f>IF(Tabla28[[#This Row],[Productos ]]="","",'[1]Formulario PPGR1 '!#REF!)</f>
        <v/>
      </c>
      <c r="D193" s="19" t="str">
        <f>IF(Tabla28[[#This Row],[Productos ]]="","",'[1]Formulario PPGR1 '!#REF!)</f>
        <v/>
      </c>
      <c r="E193" s="19" t="str">
        <f>IF(Tabla28[[#This Row],[Productos ]]="","",'[1]Formulario PPGR1 '!#REF!)</f>
        <v/>
      </c>
      <c r="F193" s="19" t="str">
        <f>IF(Tabla28[[#This Row],[Productos ]]="","",'[1]Formulario PPGR1 '!#REF!)</f>
        <v/>
      </c>
      <c r="G193" s="15"/>
      <c r="H193" s="15" t="s">
        <v>212</v>
      </c>
      <c r="I193" s="15" t="s">
        <v>211</v>
      </c>
      <c r="J193" s="18"/>
      <c r="K193" s="18"/>
      <c r="L193" s="18">
        <v>1</v>
      </c>
      <c r="M193" s="18"/>
      <c r="N193" s="18"/>
      <c r="O193" s="18"/>
      <c r="P193" s="18">
        <v>1</v>
      </c>
      <c r="Q193" s="18"/>
      <c r="R193" s="18"/>
      <c r="S193" s="18">
        <v>1</v>
      </c>
      <c r="T193" s="18"/>
      <c r="U193" s="18">
        <v>1</v>
      </c>
      <c r="V193" s="17">
        <f>SUM(Tabla28[[#This Row],[Ene]:[Dic]])</f>
        <v>4</v>
      </c>
      <c r="W193" s="16" t="s">
        <v>6</v>
      </c>
      <c r="X193" s="16" t="s">
        <v>5</v>
      </c>
      <c r="Y193" s="15"/>
      <c r="Z193" s="14" t="s">
        <v>185</v>
      </c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  <c r="BA193" s="20"/>
      <c r="BB193" s="20"/>
    </row>
    <row r="194" spans="2:54" s="6" customFormat="1" ht="25.5" x14ac:dyDescent="0.2">
      <c r="B194" s="19" t="e">
        <f>IF(Tabla28[[#This Row],[Productos ]]="","",CONCATENATE(Tabla28[[#This Row],[POA]],".",Tabla28[[#This Row],[SRS]],".",Tabla28[[#This Row],[AREA]],".",Tabla28[[#This Row],[TIPO]]))</f>
        <v>#REF!</v>
      </c>
      <c r="C194" s="19" t="e">
        <f>IF(Tabla28[[#This Row],[Productos ]]="","",'[1]Formulario PPGR1 '!#REF!)</f>
        <v>#REF!</v>
      </c>
      <c r="D194" s="19" t="e">
        <f>IF(Tabla28[[#This Row],[Productos ]]="","",'[1]Formulario PPGR1 '!#REF!)</f>
        <v>#REF!</v>
      </c>
      <c r="E194" s="19" t="e">
        <f>IF(Tabla28[[#This Row],[Productos ]]="","",'[1]Formulario PPGR1 '!#REF!)</f>
        <v>#REF!</v>
      </c>
      <c r="F194" s="19" t="e">
        <f>IF(Tabla28[[#This Row],[Productos ]]="","",'[1]Formulario PPGR1 '!#REF!)</f>
        <v>#REF!</v>
      </c>
      <c r="G194" s="15" t="s">
        <v>210</v>
      </c>
      <c r="H194" s="15" t="s">
        <v>209</v>
      </c>
      <c r="I194" s="15" t="s">
        <v>208</v>
      </c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>
        <v>1</v>
      </c>
      <c r="V194" s="17">
        <f>SUM(Tabla28[[#This Row],[Ene]:[Dic]])</f>
        <v>1</v>
      </c>
      <c r="W194" s="16" t="s">
        <v>49</v>
      </c>
      <c r="X194" s="16"/>
      <c r="Y194" s="15"/>
      <c r="Z194" s="14" t="s">
        <v>185</v>
      </c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  <c r="AP194" s="20"/>
      <c r="AQ194" s="20"/>
      <c r="AR194" s="20"/>
      <c r="AS194" s="20"/>
      <c r="AT194" s="20"/>
      <c r="AU194" s="20"/>
      <c r="AV194" s="20"/>
      <c r="AW194" s="20"/>
      <c r="AX194" s="20"/>
      <c r="AY194" s="20"/>
      <c r="AZ194" s="20"/>
      <c r="BA194" s="20"/>
      <c r="BB194" s="20"/>
    </row>
    <row r="195" spans="2:54" s="6" customFormat="1" ht="25.5" x14ac:dyDescent="0.2">
      <c r="B195" s="19" t="e">
        <f>IF(Tabla28[[#This Row],[Productos ]]="","",CONCATENATE(Tabla28[[#This Row],[POA]],".",Tabla28[[#This Row],[SRS]],".",Tabla28[[#This Row],[AREA]],".",Tabla28[[#This Row],[TIPO]]))</f>
        <v>#REF!</v>
      </c>
      <c r="C195" s="19" t="e">
        <f>IF(Tabla28[[#This Row],[Productos ]]="","",'[1]Formulario PPGR1 '!#REF!)</f>
        <v>#REF!</v>
      </c>
      <c r="D195" s="19" t="e">
        <f>IF(Tabla28[[#This Row],[Productos ]]="","",'[1]Formulario PPGR1 '!#REF!)</f>
        <v>#REF!</v>
      </c>
      <c r="E195" s="19" t="e">
        <f>IF(Tabla28[[#This Row],[Productos ]]="","",'[1]Formulario PPGR1 '!#REF!)</f>
        <v>#REF!</v>
      </c>
      <c r="F195" s="19" t="e">
        <f>IF(Tabla28[[#This Row],[Productos ]]="","",'[1]Formulario PPGR1 '!#REF!)</f>
        <v>#REF!</v>
      </c>
      <c r="G195" s="15" t="s">
        <v>207</v>
      </c>
      <c r="H195" s="15" t="s">
        <v>206</v>
      </c>
      <c r="I195" s="15" t="s">
        <v>205</v>
      </c>
      <c r="J195" s="18"/>
      <c r="K195" s="18"/>
      <c r="L195" s="18">
        <v>1</v>
      </c>
      <c r="M195" s="18"/>
      <c r="N195" s="18"/>
      <c r="O195" s="18">
        <v>1</v>
      </c>
      <c r="P195" s="18"/>
      <c r="Q195" s="18"/>
      <c r="R195" s="18">
        <v>1</v>
      </c>
      <c r="S195" s="18"/>
      <c r="T195" s="18"/>
      <c r="U195" s="18">
        <v>1</v>
      </c>
      <c r="V195" s="17">
        <f>SUM(Tabla28[[#This Row],[Ene]:[Dic]])</f>
        <v>4</v>
      </c>
      <c r="W195" s="16" t="s">
        <v>2</v>
      </c>
      <c r="X195" s="16"/>
      <c r="Y195" s="15"/>
      <c r="Z195" s="14" t="s">
        <v>185</v>
      </c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  <c r="AP195" s="20"/>
      <c r="AQ195" s="20"/>
      <c r="AR195" s="20"/>
      <c r="AS195" s="20"/>
      <c r="AT195" s="20"/>
      <c r="AU195" s="20"/>
      <c r="AV195" s="20"/>
      <c r="AW195" s="20"/>
      <c r="AX195" s="20"/>
      <c r="AY195" s="20"/>
      <c r="AZ195" s="20"/>
      <c r="BA195" s="20"/>
      <c r="BB195" s="20"/>
    </row>
    <row r="196" spans="2:54" s="6" customFormat="1" ht="25.5" x14ac:dyDescent="0.2">
      <c r="B196" s="19" t="str">
        <f>IF(Tabla28[[#This Row],[Productos ]]="","",CONCATENATE(Tabla28[[#This Row],[POA]],".",Tabla28[[#This Row],[SRS]],".",Tabla28[[#This Row],[AREA]],".",Tabla28[[#This Row],[TIPO]]))</f>
        <v/>
      </c>
      <c r="C196" s="19" t="str">
        <f>IF(Tabla28[[#This Row],[Productos ]]="","",'[1]Formulario PPGR1 '!#REF!)</f>
        <v/>
      </c>
      <c r="D196" s="19" t="str">
        <f>IF(Tabla28[[#This Row],[Productos ]]="","",'[1]Formulario PPGR1 '!#REF!)</f>
        <v/>
      </c>
      <c r="E196" s="19" t="str">
        <f>IF(Tabla28[[#This Row],[Productos ]]="","",'[1]Formulario PPGR1 '!#REF!)</f>
        <v/>
      </c>
      <c r="F196" s="19" t="str">
        <f>IF(Tabla28[[#This Row],[Productos ]]="","",'[1]Formulario PPGR1 '!#REF!)</f>
        <v/>
      </c>
      <c r="G196" s="15"/>
      <c r="H196" s="15" t="s">
        <v>204</v>
      </c>
      <c r="I196" s="15" t="s">
        <v>203</v>
      </c>
      <c r="J196" s="18"/>
      <c r="K196" s="18"/>
      <c r="L196" s="18">
        <v>1</v>
      </c>
      <c r="M196" s="18"/>
      <c r="N196" s="18"/>
      <c r="O196" s="18">
        <v>1</v>
      </c>
      <c r="P196" s="18"/>
      <c r="Q196" s="18"/>
      <c r="R196" s="18">
        <v>1</v>
      </c>
      <c r="S196" s="18"/>
      <c r="T196" s="18"/>
      <c r="U196" s="18">
        <v>1</v>
      </c>
      <c r="V196" s="17">
        <f>SUM(Tabla28[[#This Row],[Ene]:[Dic]])</f>
        <v>4</v>
      </c>
      <c r="W196" s="16" t="s">
        <v>2</v>
      </c>
      <c r="X196" s="16"/>
      <c r="Y196" s="15"/>
      <c r="Z196" s="14" t="s">
        <v>185</v>
      </c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</row>
    <row r="197" spans="2:54" s="6" customFormat="1" ht="51" x14ac:dyDescent="0.2">
      <c r="B197" s="19" t="str">
        <f>IF(Tabla28[[#This Row],[Productos ]]="","",CONCATENATE(Tabla28[[#This Row],[POA]],".",Tabla28[[#This Row],[SRS]],".",Tabla28[[#This Row],[AREA]],".",Tabla28[[#This Row],[TIPO]]))</f>
        <v/>
      </c>
      <c r="C197" s="19" t="str">
        <f>IF(Tabla28[[#This Row],[Productos ]]="","",'[1]Formulario PPGR1 '!#REF!)</f>
        <v/>
      </c>
      <c r="D197" s="19" t="str">
        <f>IF(Tabla28[[#This Row],[Productos ]]="","",'[1]Formulario PPGR1 '!#REF!)</f>
        <v/>
      </c>
      <c r="E197" s="19" t="str">
        <f>IF(Tabla28[[#This Row],[Productos ]]="","",'[1]Formulario PPGR1 '!#REF!)</f>
        <v/>
      </c>
      <c r="F197" s="19" t="str">
        <f>IF(Tabla28[[#This Row],[Productos ]]="","",'[1]Formulario PPGR1 '!#REF!)</f>
        <v/>
      </c>
      <c r="G197" s="15"/>
      <c r="H197" s="15" t="s">
        <v>202</v>
      </c>
      <c r="I197" s="15" t="s">
        <v>201</v>
      </c>
      <c r="J197" s="18"/>
      <c r="K197" s="18"/>
      <c r="L197" s="18">
        <v>1</v>
      </c>
      <c r="M197" s="18"/>
      <c r="N197" s="18"/>
      <c r="O197" s="18">
        <v>1</v>
      </c>
      <c r="P197" s="18"/>
      <c r="Q197" s="18"/>
      <c r="R197" s="18">
        <v>1</v>
      </c>
      <c r="S197" s="18"/>
      <c r="T197" s="18"/>
      <c r="U197" s="18">
        <v>1</v>
      </c>
      <c r="V197" s="17">
        <f>SUM(Tabla28[[#This Row],[Ene]:[Dic]])</f>
        <v>4</v>
      </c>
      <c r="W197" s="16" t="s">
        <v>2</v>
      </c>
      <c r="X197" s="16"/>
      <c r="Y197" s="15"/>
      <c r="Z197" s="14" t="s">
        <v>185</v>
      </c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</row>
    <row r="198" spans="2:54" s="6" customFormat="1" ht="38.25" x14ac:dyDescent="0.2">
      <c r="B198" s="19" t="e">
        <f>IF(Tabla28[[#This Row],[Productos ]]="","",CONCATENATE(Tabla28[[#This Row],[POA]],".",Tabla28[[#This Row],[SRS]],".",Tabla28[[#This Row],[AREA]],".",Tabla28[[#This Row],[TIPO]]))</f>
        <v>#REF!</v>
      </c>
      <c r="C198" s="19" t="e">
        <f>IF(Tabla28[[#This Row],[Productos ]]="","",'[1]Formulario PPGR1 '!#REF!)</f>
        <v>#REF!</v>
      </c>
      <c r="D198" s="19" t="e">
        <f>IF(Tabla28[[#This Row],[Productos ]]="","",'[1]Formulario PPGR1 '!#REF!)</f>
        <v>#REF!</v>
      </c>
      <c r="E198" s="19" t="e">
        <f>IF(Tabla28[[#This Row],[Productos ]]="","",'[1]Formulario PPGR1 '!#REF!)</f>
        <v>#REF!</v>
      </c>
      <c r="F198" s="19" t="e">
        <f>IF(Tabla28[[#This Row],[Productos ]]="","",'[1]Formulario PPGR1 '!#REF!)</f>
        <v>#REF!</v>
      </c>
      <c r="G198" s="15" t="s">
        <v>200</v>
      </c>
      <c r="H198" s="15" t="s">
        <v>199</v>
      </c>
      <c r="I198" s="15" t="s">
        <v>198</v>
      </c>
      <c r="J198" s="18"/>
      <c r="K198" s="18"/>
      <c r="L198" s="18"/>
      <c r="M198" s="18"/>
      <c r="N198" s="18"/>
      <c r="O198" s="18">
        <v>1</v>
      </c>
      <c r="P198" s="18"/>
      <c r="Q198" s="18"/>
      <c r="R198" s="18">
        <v>1</v>
      </c>
      <c r="S198" s="18"/>
      <c r="T198" s="18"/>
      <c r="U198" s="18"/>
      <c r="V198" s="23">
        <f>SUM(Tabla28[[#This Row],[Ene]:[Dic]])</f>
        <v>2</v>
      </c>
      <c r="W198" s="16" t="s">
        <v>6</v>
      </c>
      <c r="X198" s="16" t="s">
        <v>5</v>
      </c>
      <c r="Y198" s="15"/>
      <c r="Z198" s="14" t="s">
        <v>197</v>
      </c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  <c r="AP198" s="20"/>
      <c r="AQ198" s="20"/>
      <c r="AR198" s="20"/>
      <c r="AS198" s="20"/>
      <c r="AT198" s="20"/>
      <c r="AU198" s="20"/>
      <c r="AV198" s="20"/>
      <c r="AW198" s="20"/>
      <c r="AX198" s="20"/>
      <c r="AY198" s="20"/>
      <c r="AZ198" s="20"/>
      <c r="BA198" s="20"/>
      <c r="BB198" s="20"/>
    </row>
    <row r="199" spans="2:54" s="6" customFormat="1" ht="25.5" x14ac:dyDescent="0.2">
      <c r="B199" s="19" t="e">
        <f>IF(Tabla28[[#This Row],[Productos ]]="","",CONCATENATE(Tabla28[[#This Row],[POA]],".",Tabla28[[#This Row],[SRS]],".",Tabla28[[#This Row],[AREA]],".",Tabla28[[#This Row],[TIPO]]))</f>
        <v>#REF!</v>
      </c>
      <c r="C199" s="19" t="e">
        <f>IF(Tabla28[[#This Row],[Productos ]]="","",'[1]Formulario PPGR1 '!#REF!)</f>
        <v>#REF!</v>
      </c>
      <c r="D199" s="19" t="e">
        <f>IF(Tabla28[[#This Row],[Productos ]]="","",'[1]Formulario PPGR1 '!#REF!)</f>
        <v>#REF!</v>
      </c>
      <c r="E199" s="19" t="e">
        <f>IF(Tabla28[[#This Row],[Productos ]]="","",'[1]Formulario PPGR1 '!#REF!)</f>
        <v>#REF!</v>
      </c>
      <c r="F199" s="19" t="e">
        <f>IF(Tabla28[[#This Row],[Productos ]]="","",'[1]Formulario PPGR1 '!#REF!)</f>
        <v>#REF!</v>
      </c>
      <c r="G199" s="15" t="s">
        <v>196</v>
      </c>
      <c r="H199" s="15" t="s">
        <v>195</v>
      </c>
      <c r="I199" s="15" t="s">
        <v>194</v>
      </c>
      <c r="J199" s="18"/>
      <c r="K199" s="18"/>
      <c r="L199" s="18">
        <v>1</v>
      </c>
      <c r="M199" s="18"/>
      <c r="N199" s="18"/>
      <c r="O199" s="18">
        <v>1</v>
      </c>
      <c r="P199" s="18"/>
      <c r="Q199" s="18"/>
      <c r="R199" s="18">
        <v>1</v>
      </c>
      <c r="S199" s="18"/>
      <c r="T199" s="18"/>
      <c r="U199" s="18">
        <v>1</v>
      </c>
      <c r="V199" s="17">
        <f>SUM(Tabla28[[#This Row],[Ene]:[Dic]])</f>
        <v>4</v>
      </c>
      <c r="W199" s="16" t="s">
        <v>2</v>
      </c>
      <c r="X199" s="16"/>
      <c r="Y199" s="15"/>
      <c r="Z199" s="14" t="s">
        <v>189</v>
      </c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  <c r="AP199" s="20"/>
      <c r="AQ199" s="20"/>
      <c r="AR199" s="20"/>
      <c r="AS199" s="20"/>
      <c r="AT199" s="20"/>
      <c r="AU199" s="20"/>
      <c r="AV199" s="20"/>
      <c r="AW199" s="20"/>
      <c r="AX199" s="20"/>
      <c r="AY199" s="20"/>
      <c r="AZ199" s="20"/>
      <c r="BA199" s="20"/>
      <c r="BB199" s="20"/>
    </row>
    <row r="200" spans="2:54" s="6" customFormat="1" ht="22.5" customHeight="1" x14ac:dyDescent="0.2">
      <c r="B200" s="19" t="str">
        <f>IF(Tabla28[[#This Row],[Productos ]]="","",CONCATENATE(Tabla28[[#This Row],[POA]],".",Tabla28[[#This Row],[SRS]],".",Tabla28[[#This Row],[AREA]],".",Tabla28[[#This Row],[TIPO]]))</f>
        <v/>
      </c>
      <c r="C200" s="19" t="str">
        <f>IF(Tabla28[[#This Row],[Productos ]]="","",'[1]Formulario PPGR1 '!#REF!)</f>
        <v/>
      </c>
      <c r="D200" s="19" t="str">
        <f>IF(Tabla28[[#This Row],[Productos ]]="","",'[1]Formulario PPGR1 '!#REF!)</f>
        <v/>
      </c>
      <c r="E200" s="19" t="str">
        <f>IF(Tabla28[[#This Row],[Productos ]]="","",'[1]Formulario PPGR1 '!#REF!)</f>
        <v/>
      </c>
      <c r="F200" s="19" t="str">
        <f>IF(Tabla28[[#This Row],[Productos ]]="","",'[1]Formulario PPGR1 '!#REF!)</f>
        <v/>
      </c>
      <c r="G200" s="15"/>
      <c r="H200" s="15" t="s">
        <v>193</v>
      </c>
      <c r="I200" s="15" t="s">
        <v>192</v>
      </c>
      <c r="J200" s="18"/>
      <c r="K200" s="18"/>
      <c r="L200" s="18">
        <v>1</v>
      </c>
      <c r="M200" s="18"/>
      <c r="N200" s="18"/>
      <c r="O200" s="18">
        <v>1</v>
      </c>
      <c r="P200" s="18"/>
      <c r="Q200" s="18"/>
      <c r="R200" s="18">
        <v>1</v>
      </c>
      <c r="S200" s="18"/>
      <c r="T200" s="18"/>
      <c r="U200" s="18">
        <v>1</v>
      </c>
      <c r="V200" s="17">
        <f>SUM(Tabla28[[#This Row],[Ene]:[Dic]])</f>
        <v>4</v>
      </c>
      <c r="W200" s="16" t="s">
        <v>2</v>
      </c>
      <c r="X200" s="16"/>
      <c r="Y200" s="15"/>
      <c r="Z200" s="14" t="s">
        <v>189</v>
      </c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</row>
    <row r="201" spans="2:54" s="6" customFormat="1" ht="27" customHeight="1" x14ac:dyDescent="0.2">
      <c r="B201" s="19" t="str">
        <f>IF(Tabla28[[#This Row],[Productos ]]="","",CONCATENATE(Tabla28[[#This Row],[POA]],".",Tabla28[[#This Row],[SRS]],".",Tabla28[[#This Row],[AREA]],".",Tabla28[[#This Row],[TIPO]]))</f>
        <v/>
      </c>
      <c r="C201" s="19" t="str">
        <f>IF(Tabla28[[#This Row],[Productos ]]="","",'[1]Formulario PPGR1 '!#REF!)</f>
        <v/>
      </c>
      <c r="D201" s="19" t="str">
        <f>IF(Tabla28[[#This Row],[Productos ]]="","",'[1]Formulario PPGR1 '!#REF!)</f>
        <v/>
      </c>
      <c r="E201" s="19" t="str">
        <f>IF(Tabla28[[#This Row],[Productos ]]="","",'[1]Formulario PPGR1 '!#REF!)</f>
        <v/>
      </c>
      <c r="F201" s="19" t="str">
        <f>IF(Tabla28[[#This Row],[Productos ]]="","",'[1]Formulario PPGR1 '!#REF!)</f>
        <v/>
      </c>
      <c r="G201" s="15"/>
      <c r="H201" s="15" t="s">
        <v>191</v>
      </c>
      <c r="I201" s="15" t="s">
        <v>190</v>
      </c>
      <c r="J201" s="18"/>
      <c r="K201" s="18"/>
      <c r="L201" s="18">
        <v>1</v>
      </c>
      <c r="M201" s="18"/>
      <c r="N201" s="18"/>
      <c r="O201" s="18">
        <v>1</v>
      </c>
      <c r="P201" s="18"/>
      <c r="Q201" s="18"/>
      <c r="R201" s="18">
        <v>1</v>
      </c>
      <c r="S201" s="18"/>
      <c r="T201" s="18"/>
      <c r="U201" s="18">
        <v>1</v>
      </c>
      <c r="V201" s="17">
        <f>SUM(Tabla28[[#This Row],[Ene]:[Dic]])</f>
        <v>4</v>
      </c>
      <c r="W201" s="16" t="s">
        <v>2</v>
      </c>
      <c r="X201" s="16"/>
      <c r="Y201" s="15"/>
      <c r="Z201" s="14" t="s">
        <v>189</v>
      </c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</row>
    <row r="202" spans="2:54" s="6" customFormat="1" ht="45.75" customHeight="1" x14ac:dyDescent="0.2">
      <c r="B202" s="19" t="e">
        <f>IF(Tabla28[[#This Row],[Productos ]]="","",CONCATENATE(Tabla28[[#This Row],[POA]],".",Tabla28[[#This Row],[SRS]],".",Tabla28[[#This Row],[AREA]],".",Tabla28[[#This Row],[TIPO]]))</f>
        <v>#REF!</v>
      </c>
      <c r="C202" s="19" t="e">
        <f>IF(Tabla28[[#This Row],[Productos ]]="","",'[1]Formulario PPGR1 '!#REF!)</f>
        <v>#REF!</v>
      </c>
      <c r="D202" s="19" t="e">
        <f>IF(Tabla28[[#This Row],[Productos ]]="","",'[1]Formulario PPGR1 '!#REF!)</f>
        <v>#REF!</v>
      </c>
      <c r="E202" s="19" t="e">
        <f>IF(Tabla28[[#This Row],[Productos ]]="","",'[1]Formulario PPGR1 '!#REF!)</f>
        <v>#REF!</v>
      </c>
      <c r="F202" s="19" t="e">
        <f>IF(Tabla28[[#This Row],[Productos ]]="","",'[1]Formulario PPGR1 '!#REF!)</f>
        <v>#REF!</v>
      </c>
      <c r="G202" s="15" t="s">
        <v>188</v>
      </c>
      <c r="H202" s="15" t="s">
        <v>187</v>
      </c>
      <c r="I202" s="15" t="s">
        <v>186</v>
      </c>
      <c r="J202" s="18"/>
      <c r="K202" s="18"/>
      <c r="L202" s="18">
        <v>1</v>
      </c>
      <c r="M202" s="18"/>
      <c r="N202" s="18"/>
      <c r="O202" s="18">
        <v>1</v>
      </c>
      <c r="P202" s="18"/>
      <c r="Q202" s="18"/>
      <c r="R202" s="18">
        <v>1</v>
      </c>
      <c r="S202" s="18"/>
      <c r="T202" s="18"/>
      <c r="U202" s="18">
        <v>1</v>
      </c>
      <c r="V202" s="23">
        <f>SUM(Tabla28[[#This Row],[Ene]:[Dic]])</f>
        <v>4</v>
      </c>
      <c r="W202" s="16" t="s">
        <v>49</v>
      </c>
      <c r="X202" s="16"/>
      <c r="Y202" s="15"/>
      <c r="Z202" s="14" t="s">
        <v>185</v>
      </c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</row>
    <row r="203" spans="2:54" s="6" customFormat="1" ht="45" customHeight="1" x14ac:dyDescent="0.2">
      <c r="B203" s="19" t="e">
        <f>IF(Tabla28[[#This Row],[Productos ]]="","",CONCATENATE(Tabla28[[#This Row],[POA]],".",Tabla28[[#This Row],[SRS]],".",Tabla28[[#This Row],[AREA]],".",Tabla28[[#This Row],[TIPO]]))</f>
        <v>#REF!</v>
      </c>
      <c r="C203" s="19" t="e">
        <f>IF(Tabla28[[#This Row],[Productos ]]="","",'[1]Formulario PPGR1 '!#REF!)</f>
        <v>#REF!</v>
      </c>
      <c r="D203" s="19" t="e">
        <f>IF(Tabla28[[#This Row],[Productos ]]="","",'[1]Formulario PPGR1 '!#REF!)</f>
        <v>#REF!</v>
      </c>
      <c r="E203" s="19" t="e">
        <f>IF(Tabla28[[#This Row],[Productos ]]="","",'[1]Formulario PPGR1 '!#REF!)</f>
        <v>#REF!</v>
      </c>
      <c r="F203" s="19" t="e">
        <f>IF(Tabla28[[#This Row],[Productos ]]="","",'[1]Formulario PPGR1 '!#REF!)</f>
        <v>#REF!</v>
      </c>
      <c r="G203" s="15" t="s">
        <v>184</v>
      </c>
      <c r="H203" s="15" t="s">
        <v>41</v>
      </c>
      <c r="I203" s="15" t="s">
        <v>183</v>
      </c>
      <c r="J203" s="18"/>
      <c r="K203" s="18"/>
      <c r="L203" s="18"/>
      <c r="M203" s="18"/>
      <c r="N203" s="18"/>
      <c r="O203" s="18">
        <v>1</v>
      </c>
      <c r="P203" s="18"/>
      <c r="Q203" s="18"/>
      <c r="R203" s="18"/>
      <c r="S203" s="18"/>
      <c r="T203" s="18"/>
      <c r="U203" s="18"/>
      <c r="V203" s="23">
        <f>SUM(Tabla28[[#This Row],[Ene]:[Dic]])</f>
        <v>1</v>
      </c>
      <c r="W203" s="16" t="s">
        <v>2</v>
      </c>
      <c r="X203" s="16"/>
      <c r="Y203" s="15"/>
      <c r="Z203" s="14" t="s">
        <v>128</v>
      </c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</row>
    <row r="204" spans="2:54" s="6" customFormat="1" ht="36.75" customHeight="1" x14ac:dyDescent="0.2">
      <c r="B204" s="19" t="e">
        <f>IF(Tabla28[[#This Row],[Productos ]]="","",CONCATENATE(Tabla28[[#This Row],[POA]],".",Tabla28[[#This Row],[SRS]],".",Tabla28[[#This Row],[AREA]],".",Tabla28[[#This Row],[TIPO]]))</f>
        <v>#REF!</v>
      </c>
      <c r="C204" s="19" t="e">
        <f>IF(Tabla28[[#This Row],[Productos ]]="","",'[1]Formulario PPGR1 '!#REF!)</f>
        <v>#REF!</v>
      </c>
      <c r="D204" s="19" t="e">
        <f>IF(Tabla28[[#This Row],[Productos ]]="","",'[1]Formulario PPGR1 '!#REF!)</f>
        <v>#REF!</v>
      </c>
      <c r="E204" s="19" t="e">
        <f>IF(Tabla28[[#This Row],[Productos ]]="","",'[1]Formulario PPGR1 '!#REF!)</f>
        <v>#REF!</v>
      </c>
      <c r="F204" s="19" t="e">
        <f>IF(Tabla28[[#This Row],[Productos ]]="","",'[1]Formulario PPGR1 '!#REF!)</f>
        <v>#REF!</v>
      </c>
      <c r="G204" s="15" t="s">
        <v>182</v>
      </c>
      <c r="H204" s="33" t="s">
        <v>181</v>
      </c>
      <c r="I204" s="15" t="s">
        <v>180</v>
      </c>
      <c r="J204" s="18"/>
      <c r="K204" s="18"/>
      <c r="L204" s="18">
        <v>1</v>
      </c>
      <c r="M204" s="18"/>
      <c r="N204" s="18"/>
      <c r="O204" s="18">
        <v>1</v>
      </c>
      <c r="P204" s="18"/>
      <c r="Q204" s="18"/>
      <c r="R204" s="18">
        <v>1</v>
      </c>
      <c r="S204" s="18"/>
      <c r="T204" s="18"/>
      <c r="U204" s="18">
        <v>1</v>
      </c>
      <c r="V204" s="23">
        <f>SUM(Tabla28[[#This Row],[Ene]:[Dic]])</f>
        <v>4</v>
      </c>
      <c r="W204" s="16" t="s">
        <v>49</v>
      </c>
      <c r="X204" s="16"/>
      <c r="Y204" s="15"/>
      <c r="Z204" s="14" t="s">
        <v>128</v>
      </c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</row>
    <row r="205" spans="2:54" s="6" customFormat="1" ht="52.5" customHeight="1" x14ac:dyDescent="0.2">
      <c r="B205" s="19" t="e">
        <f>IF(Tabla28[[#This Row],[Productos ]]="","",CONCATENATE(Tabla28[[#This Row],[POA]],".",Tabla28[[#This Row],[SRS]],".",Tabla28[[#This Row],[AREA]],".",Tabla28[[#This Row],[TIPO]]))</f>
        <v>#REF!</v>
      </c>
      <c r="C205" s="19" t="e">
        <f>IF(Tabla28[[#This Row],[Productos ]]="","",'[1]Formulario PPGR1 '!#REF!)</f>
        <v>#REF!</v>
      </c>
      <c r="D205" s="19" t="e">
        <f>IF(Tabla28[[#This Row],[Productos ]]="","",'[1]Formulario PPGR1 '!#REF!)</f>
        <v>#REF!</v>
      </c>
      <c r="E205" s="19" t="e">
        <f>IF(Tabla28[[#This Row],[Productos ]]="","",'[1]Formulario PPGR1 '!#REF!)</f>
        <v>#REF!</v>
      </c>
      <c r="F205" s="19" t="e">
        <f>IF(Tabla28[[#This Row],[Productos ]]="","",'[1]Formulario PPGR1 '!#REF!)</f>
        <v>#REF!</v>
      </c>
      <c r="G205" s="15" t="s">
        <v>179</v>
      </c>
      <c r="H205" s="33" t="s">
        <v>178</v>
      </c>
      <c r="I205" s="15" t="s">
        <v>177</v>
      </c>
      <c r="J205" s="18"/>
      <c r="K205" s="18"/>
      <c r="L205" s="18"/>
      <c r="M205" s="18"/>
      <c r="N205" s="18"/>
      <c r="O205" s="18">
        <v>1</v>
      </c>
      <c r="P205" s="18"/>
      <c r="Q205" s="18"/>
      <c r="R205" s="18"/>
      <c r="S205" s="18"/>
      <c r="T205" s="18"/>
      <c r="U205" s="18"/>
      <c r="V205" s="23">
        <f>SUM(Tabla28[[#This Row],[Ene]:[Dic]])</f>
        <v>1</v>
      </c>
      <c r="W205" s="16" t="s">
        <v>2</v>
      </c>
      <c r="X205" s="16"/>
      <c r="Y205" s="15"/>
      <c r="Z205" s="14" t="s">
        <v>128</v>
      </c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</row>
    <row r="206" spans="2:54" s="6" customFormat="1" ht="45.75" customHeight="1" x14ac:dyDescent="0.2">
      <c r="B206" s="19" t="e">
        <f>IF(Tabla28[[#This Row],[Productos ]]="","",CONCATENATE(Tabla28[[#This Row],[POA]],".",Tabla28[[#This Row],[SRS]],".",Tabla28[[#This Row],[AREA]],".",Tabla28[[#This Row],[TIPO]]))</f>
        <v>#REF!</v>
      </c>
      <c r="C206" s="19" t="e">
        <f>IF(Tabla28[[#This Row],[Productos ]]="","",'[1]Formulario PPGR1 '!#REF!)</f>
        <v>#REF!</v>
      </c>
      <c r="D206" s="19" t="e">
        <f>IF(Tabla28[[#This Row],[Productos ]]="","",'[1]Formulario PPGR1 '!#REF!)</f>
        <v>#REF!</v>
      </c>
      <c r="E206" s="19" t="e">
        <f>IF(Tabla28[[#This Row],[Productos ]]="","",'[1]Formulario PPGR1 '!#REF!)</f>
        <v>#REF!</v>
      </c>
      <c r="F206" s="19" t="e">
        <f>IF(Tabla28[[#This Row],[Productos ]]="","",'[1]Formulario PPGR1 '!#REF!)</f>
        <v>#REF!</v>
      </c>
      <c r="G206" s="15" t="s">
        <v>176</v>
      </c>
      <c r="H206" s="15" t="s">
        <v>175</v>
      </c>
      <c r="I206" s="15" t="s">
        <v>174</v>
      </c>
      <c r="J206" s="18"/>
      <c r="K206" s="18"/>
      <c r="L206" s="18">
        <v>1</v>
      </c>
      <c r="M206" s="18">
        <v>1</v>
      </c>
      <c r="N206" s="18">
        <v>1</v>
      </c>
      <c r="O206" s="18">
        <v>1</v>
      </c>
      <c r="P206" s="18">
        <v>1</v>
      </c>
      <c r="Q206" s="18">
        <v>1</v>
      </c>
      <c r="R206" s="18"/>
      <c r="S206" s="18"/>
      <c r="T206" s="18"/>
      <c r="U206" s="18"/>
      <c r="V206" s="23">
        <f>SUM(Tabla28[[#This Row],[Ene]:[Dic]])</f>
        <v>6</v>
      </c>
      <c r="W206" s="16" t="s">
        <v>49</v>
      </c>
      <c r="X206" s="16"/>
      <c r="Y206" s="15"/>
      <c r="Z206" s="14" t="s">
        <v>128</v>
      </c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</row>
    <row r="207" spans="2:54" s="6" customFormat="1" ht="51.75" customHeight="1" x14ac:dyDescent="0.2">
      <c r="B207" s="19" t="str">
        <f>IF(Tabla28[[#This Row],[Productos ]]="","",CONCATENATE(Tabla28[[#This Row],[POA]],".",Tabla28[[#This Row],[SRS]],".",Tabla28[[#This Row],[AREA]],".",Tabla28[[#This Row],[TIPO]]))</f>
        <v/>
      </c>
      <c r="C207" s="19" t="str">
        <f>IF(Tabla28[[#This Row],[Productos ]]="","",'[1]Formulario PPGR1 '!#REF!)</f>
        <v/>
      </c>
      <c r="D207" s="19" t="str">
        <f>IF(Tabla28[[#This Row],[Productos ]]="","",'[1]Formulario PPGR1 '!#REF!)</f>
        <v/>
      </c>
      <c r="E207" s="19" t="str">
        <f>IF(Tabla28[[#This Row],[Productos ]]="","",'[1]Formulario PPGR1 '!#REF!)</f>
        <v/>
      </c>
      <c r="F207" s="19" t="str">
        <f>IF(Tabla28[[#This Row],[Productos ]]="","",'[1]Formulario PPGR1 '!#REF!)</f>
        <v/>
      </c>
      <c r="G207" s="15"/>
      <c r="H207" s="15" t="s">
        <v>173</v>
      </c>
      <c r="I207" s="15" t="s">
        <v>172</v>
      </c>
      <c r="J207" s="18"/>
      <c r="K207" s="18"/>
      <c r="L207" s="18">
        <v>1</v>
      </c>
      <c r="M207" s="18">
        <v>1</v>
      </c>
      <c r="N207" s="18">
        <v>1</v>
      </c>
      <c r="O207" s="18">
        <v>1</v>
      </c>
      <c r="P207" s="18"/>
      <c r="Q207" s="18"/>
      <c r="R207" s="18"/>
      <c r="S207" s="18"/>
      <c r="T207" s="18"/>
      <c r="U207" s="18"/>
      <c r="V207" s="23">
        <f>SUM(Tabla28[[#This Row],[Ene]:[Dic]])</f>
        <v>4</v>
      </c>
      <c r="W207" s="16" t="s">
        <v>60</v>
      </c>
      <c r="X207" s="16" t="s">
        <v>55</v>
      </c>
      <c r="Y207" s="15" t="s">
        <v>166</v>
      </c>
      <c r="Z207" s="14" t="s">
        <v>128</v>
      </c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  <c r="AP207" s="20"/>
      <c r="AQ207" s="20"/>
      <c r="AR207" s="20"/>
      <c r="AS207" s="20"/>
      <c r="AT207" s="20"/>
      <c r="AU207" s="20"/>
      <c r="AV207" s="20"/>
      <c r="AW207" s="20"/>
      <c r="AX207" s="20"/>
      <c r="AY207" s="20"/>
      <c r="AZ207" s="20"/>
      <c r="BA207" s="20"/>
      <c r="BB207" s="20"/>
    </row>
    <row r="208" spans="2:54" s="6" customFormat="1" ht="38.25" x14ac:dyDescent="0.2">
      <c r="B208" s="19" t="str">
        <f>IF(Tabla28[[#This Row],[Productos ]]="","",CONCATENATE(Tabla28[[#This Row],[POA]],".",Tabla28[[#This Row],[SRS]],".",Tabla28[[#This Row],[AREA]],".",Tabla28[[#This Row],[TIPO]]))</f>
        <v/>
      </c>
      <c r="C208" s="19"/>
      <c r="D208" s="19"/>
      <c r="E208" s="19"/>
      <c r="F208" s="19" t="str">
        <f>IF(Tabla28[[#This Row],[Productos ]]="","",'[1]Formulario PPGR1 '!#REF!)</f>
        <v/>
      </c>
      <c r="G208" s="15"/>
      <c r="H208" s="15" t="s">
        <v>171</v>
      </c>
      <c r="I208" s="15" t="s">
        <v>170</v>
      </c>
      <c r="J208" s="18"/>
      <c r="K208" s="18"/>
      <c r="L208" s="18">
        <v>1</v>
      </c>
      <c r="M208" s="18"/>
      <c r="N208" s="18"/>
      <c r="O208" s="18"/>
      <c r="P208" s="18"/>
      <c r="Q208" s="18"/>
      <c r="R208" s="18"/>
      <c r="S208" s="18"/>
      <c r="T208" s="18"/>
      <c r="U208" s="18"/>
      <c r="V208" s="23">
        <v>1</v>
      </c>
      <c r="W208" s="16" t="s">
        <v>169</v>
      </c>
      <c r="X208" s="16"/>
      <c r="Y208" s="15"/>
      <c r="Z208" s="14" t="s">
        <v>128</v>
      </c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</row>
    <row r="209" spans="2:54" s="6" customFormat="1" ht="38.25" x14ac:dyDescent="0.2">
      <c r="B209" s="19" t="str">
        <f>IF(Tabla28[[#This Row],[Productos ]]="","",CONCATENATE(Tabla28[[#This Row],[POA]],".",Tabla28[[#This Row],[SRS]],".",Tabla28[[#This Row],[AREA]],".",Tabla28[[#This Row],[TIPO]]))</f>
        <v/>
      </c>
      <c r="C209" s="19" t="str">
        <f>IF(Tabla28[[#This Row],[Productos ]]="","",'[1]Formulario PPGR1 '!#REF!)</f>
        <v/>
      </c>
      <c r="D209" s="19" t="str">
        <f>IF(Tabla28[[#This Row],[Productos ]]="","",'[1]Formulario PPGR1 '!#REF!)</f>
        <v/>
      </c>
      <c r="E209" s="19" t="str">
        <f>IF(Tabla28[[#This Row],[Productos ]]="","",'[1]Formulario PPGR1 '!#REF!)</f>
        <v/>
      </c>
      <c r="F209" s="19" t="str">
        <f>IF(Tabla28[[#This Row],[Productos ]]="","",'[1]Formulario PPGR1 '!#REF!)</f>
        <v/>
      </c>
      <c r="G209" s="15"/>
      <c r="H209" s="15" t="s">
        <v>168</v>
      </c>
      <c r="I209" s="15" t="s">
        <v>167</v>
      </c>
      <c r="J209" s="18"/>
      <c r="K209" s="18"/>
      <c r="L209" s="18">
        <v>1</v>
      </c>
      <c r="M209" s="18">
        <v>1</v>
      </c>
      <c r="N209" s="18">
        <v>1</v>
      </c>
      <c r="O209" s="18">
        <v>1</v>
      </c>
      <c r="P209" s="18"/>
      <c r="Q209" s="18"/>
      <c r="R209" s="18"/>
      <c r="S209" s="18"/>
      <c r="T209" s="18"/>
      <c r="U209" s="18"/>
      <c r="V209" s="23">
        <v>4</v>
      </c>
      <c r="W209" s="16" t="s">
        <v>60</v>
      </c>
      <c r="X209" s="16" t="s">
        <v>55</v>
      </c>
      <c r="Y209" s="15" t="s">
        <v>166</v>
      </c>
      <c r="Z209" s="14" t="s">
        <v>128</v>
      </c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  <c r="AP209" s="20"/>
      <c r="AQ209" s="20"/>
      <c r="AR209" s="20"/>
      <c r="AS209" s="20"/>
      <c r="AT209" s="20"/>
      <c r="AU209" s="20"/>
      <c r="AV209" s="20"/>
      <c r="AW209" s="20"/>
      <c r="AX209" s="20"/>
      <c r="AY209" s="20"/>
      <c r="AZ209" s="20"/>
      <c r="BA209" s="20"/>
      <c r="BB209" s="20"/>
    </row>
    <row r="210" spans="2:54" s="6" customFormat="1" ht="34.5" customHeight="1" x14ac:dyDescent="0.2">
      <c r="B210" s="19" t="str">
        <f>IF(Tabla28[[#This Row],[Productos ]]="","",CONCATENATE(Tabla28[[#This Row],[POA]],".",Tabla28[[#This Row],[SRS]],".",Tabla28[[#This Row],[AREA]],".",Tabla28[[#This Row],[TIPO]]))</f>
        <v/>
      </c>
      <c r="C210" s="19"/>
      <c r="D210" s="19"/>
      <c r="E210" s="19"/>
      <c r="F210" s="19" t="str">
        <f>IF(Tabla28[[#This Row],[Productos ]]="","",'[1]Formulario PPGR1 '!#REF!)</f>
        <v/>
      </c>
      <c r="G210" s="15"/>
      <c r="H210" s="15" t="s">
        <v>165</v>
      </c>
      <c r="I210" s="15" t="s">
        <v>164</v>
      </c>
      <c r="J210" s="18"/>
      <c r="K210" s="18"/>
      <c r="L210" s="18"/>
      <c r="M210" s="18">
        <v>1</v>
      </c>
      <c r="N210" s="18"/>
      <c r="O210" s="18"/>
      <c r="P210" s="18"/>
      <c r="Q210" s="18"/>
      <c r="R210" s="18"/>
      <c r="S210" s="18"/>
      <c r="T210" s="18"/>
      <c r="U210" s="18"/>
      <c r="V210" s="23">
        <v>1</v>
      </c>
      <c r="W210" s="16" t="s">
        <v>60</v>
      </c>
      <c r="X210" s="16"/>
      <c r="Y210" s="15"/>
      <c r="Z210" s="14" t="s">
        <v>128</v>
      </c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0"/>
      <c r="BB210" s="20"/>
    </row>
    <row r="211" spans="2:54" s="6" customFormat="1" ht="36" customHeight="1" x14ac:dyDescent="0.2">
      <c r="B211" s="19" t="str">
        <f>IF(Tabla28[[#This Row],[Productos ]]="","",CONCATENATE(Tabla28[[#This Row],[POA]],".",Tabla28[[#This Row],[SRS]],".",Tabla28[[#This Row],[AREA]],".",Tabla28[[#This Row],[TIPO]]))</f>
        <v/>
      </c>
      <c r="C211" s="19"/>
      <c r="D211" s="19"/>
      <c r="E211" s="19"/>
      <c r="F211" s="19" t="str">
        <f>IF(Tabla28[[#This Row],[Productos ]]="","",'[1]Formulario PPGR1 '!#REF!)</f>
        <v/>
      </c>
      <c r="G211" s="15"/>
      <c r="H211" s="15" t="s">
        <v>163</v>
      </c>
      <c r="I211" s="15" t="s">
        <v>162</v>
      </c>
      <c r="J211" s="18"/>
      <c r="K211" s="18"/>
      <c r="L211" s="18"/>
      <c r="M211" s="18"/>
      <c r="N211" s="18"/>
      <c r="O211" s="18">
        <v>1</v>
      </c>
      <c r="P211" s="18"/>
      <c r="Q211" s="18">
        <v>1</v>
      </c>
      <c r="R211" s="18"/>
      <c r="S211" s="18">
        <v>1</v>
      </c>
      <c r="T211" s="18"/>
      <c r="U211" s="18">
        <v>1</v>
      </c>
      <c r="V211" s="23">
        <v>4</v>
      </c>
      <c r="W211" s="16" t="s">
        <v>49</v>
      </c>
      <c r="X211" s="16"/>
      <c r="Y211" s="15"/>
      <c r="Z211" s="14" t="s">
        <v>128</v>
      </c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  <c r="AP211" s="20"/>
      <c r="AQ211" s="20"/>
      <c r="AR211" s="20"/>
      <c r="AS211" s="20"/>
      <c r="AT211" s="20"/>
      <c r="AU211" s="20"/>
      <c r="AV211" s="20"/>
      <c r="AW211" s="20"/>
      <c r="AX211" s="20"/>
      <c r="AY211" s="20"/>
      <c r="AZ211" s="20"/>
      <c r="BA211" s="20"/>
      <c r="BB211" s="20"/>
    </row>
    <row r="212" spans="2:54" s="6" customFormat="1" ht="43.5" customHeight="1" x14ac:dyDescent="0.2">
      <c r="B212" s="19" t="str">
        <f>IF(Tabla28[[#This Row],[Productos ]]="","",CONCATENATE(Tabla28[[#This Row],[POA]],".",Tabla28[[#This Row],[SRS]],".",Tabla28[[#This Row],[AREA]],".",Tabla28[[#This Row],[TIPO]]))</f>
        <v/>
      </c>
      <c r="C212" s="19"/>
      <c r="D212" s="19"/>
      <c r="E212" s="19"/>
      <c r="F212" s="19" t="str">
        <f>IF(Tabla28[[#This Row],[Productos ]]="","",'[1]Formulario PPGR1 '!#REF!)</f>
        <v/>
      </c>
      <c r="G212" s="15"/>
      <c r="H212" s="15" t="s">
        <v>161</v>
      </c>
      <c r="I212" s="15" t="s">
        <v>160</v>
      </c>
      <c r="J212" s="18"/>
      <c r="K212" s="18"/>
      <c r="L212" s="18"/>
      <c r="M212" s="18"/>
      <c r="N212" s="18">
        <v>1</v>
      </c>
      <c r="O212" s="18"/>
      <c r="P212" s="18"/>
      <c r="Q212" s="18"/>
      <c r="R212" s="18"/>
      <c r="S212" s="18"/>
      <c r="T212" s="18"/>
      <c r="U212" s="18"/>
      <c r="V212" s="23">
        <v>1</v>
      </c>
      <c r="W212" s="16" t="s">
        <v>159</v>
      </c>
      <c r="X212" s="16"/>
      <c r="Y212" s="15"/>
      <c r="Z212" s="14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  <c r="AP212" s="20"/>
      <c r="AQ212" s="20"/>
      <c r="AR212" s="20"/>
      <c r="AS212" s="20"/>
      <c r="AT212" s="20"/>
      <c r="AU212" s="20"/>
      <c r="AV212" s="20"/>
      <c r="AW212" s="20"/>
      <c r="AX212" s="20"/>
      <c r="AY212" s="20"/>
      <c r="AZ212" s="20"/>
      <c r="BA212" s="20"/>
      <c r="BB212" s="20"/>
    </row>
    <row r="213" spans="2:54" s="6" customFormat="1" ht="25.5" x14ac:dyDescent="0.2">
      <c r="B213" s="19" t="str">
        <f>IF(Tabla28[[#This Row],[Productos ]]="","",CONCATENATE(Tabla28[[#This Row],[POA]],".",Tabla28[[#This Row],[SRS]],".",Tabla28[[#This Row],[AREA]],".",Tabla28[[#This Row],[TIPO]]))</f>
        <v/>
      </c>
      <c r="C213" s="19" t="str">
        <f>IF(Tabla28[[#This Row],[Productos ]]="","",'[1]Formulario PPGR1 '!#REF!)</f>
        <v/>
      </c>
      <c r="D213" s="19" t="str">
        <f>IF(Tabla28[[#This Row],[Productos ]]="","",'[1]Formulario PPGR1 '!#REF!)</f>
        <v/>
      </c>
      <c r="E213" s="19" t="str">
        <f>IF(Tabla28[[#This Row],[Productos ]]="","",'[1]Formulario PPGR1 '!#REF!)</f>
        <v/>
      </c>
      <c r="F213" s="19" t="str">
        <f>IF(Tabla28[[#This Row],[Productos ]]="","",'[1]Formulario PPGR1 '!#REF!)</f>
        <v/>
      </c>
      <c r="G213" s="15"/>
      <c r="H213" s="15" t="s">
        <v>158</v>
      </c>
      <c r="I213" s="15" t="s">
        <v>157</v>
      </c>
      <c r="J213" s="18"/>
      <c r="K213" s="18"/>
      <c r="L213" s="18"/>
      <c r="M213" s="18"/>
      <c r="N213" s="18">
        <v>1</v>
      </c>
      <c r="O213" s="18"/>
      <c r="P213" s="18"/>
      <c r="Q213" s="18"/>
      <c r="R213" s="18"/>
      <c r="S213" s="18"/>
      <c r="T213" s="18">
        <v>1</v>
      </c>
      <c r="U213" s="18"/>
      <c r="V213" s="23">
        <f>SUM(Tabla28[[#This Row],[Ene]:[Dic]])</f>
        <v>2</v>
      </c>
      <c r="W213" s="16" t="s">
        <v>6</v>
      </c>
      <c r="X213" s="16" t="s">
        <v>115</v>
      </c>
      <c r="Y213" s="15"/>
      <c r="Z213" s="14" t="s">
        <v>128</v>
      </c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  <c r="AP213" s="20"/>
      <c r="AQ213" s="20"/>
      <c r="AR213" s="20"/>
      <c r="AS213" s="20"/>
      <c r="AT213" s="20"/>
      <c r="AU213" s="20"/>
      <c r="AV213" s="20"/>
      <c r="AW213" s="20"/>
      <c r="AX213" s="20"/>
      <c r="AY213" s="20"/>
      <c r="AZ213" s="20"/>
      <c r="BA213" s="20"/>
      <c r="BB213" s="20"/>
    </row>
    <row r="214" spans="2:54" s="6" customFormat="1" ht="38.25" x14ac:dyDescent="0.2">
      <c r="B214" s="19" t="e">
        <f>IF(Tabla28[[#This Row],[Productos ]]="","",CONCATENATE(Tabla28[[#This Row],[POA]],".",Tabla28[[#This Row],[SRS]],".",Tabla28[[#This Row],[AREA]],".",Tabla28[[#This Row],[TIPO]]))</f>
        <v>#REF!</v>
      </c>
      <c r="C214" s="19" t="e">
        <f>IF(Tabla28[[#This Row],[Productos ]]="","",'[1]Formulario PPGR1 '!#REF!)</f>
        <v>#REF!</v>
      </c>
      <c r="D214" s="19" t="e">
        <f>IF(Tabla28[[#This Row],[Productos ]]="","",'[1]Formulario PPGR1 '!#REF!)</f>
        <v>#REF!</v>
      </c>
      <c r="E214" s="19" t="e">
        <f>IF(Tabla28[[#This Row],[Productos ]]="","",'[1]Formulario PPGR1 '!#REF!)</f>
        <v>#REF!</v>
      </c>
      <c r="F214" s="19" t="e">
        <f>IF(Tabla28[[#This Row],[Productos ]]="","",'[1]Formulario PPGR1 '!#REF!)</f>
        <v>#REF!</v>
      </c>
      <c r="G214" s="15" t="s">
        <v>156</v>
      </c>
      <c r="H214" s="15" t="s">
        <v>155</v>
      </c>
      <c r="I214" s="15" t="s">
        <v>154</v>
      </c>
      <c r="J214" s="18"/>
      <c r="K214" s="18"/>
      <c r="L214" s="18"/>
      <c r="M214" s="18">
        <v>1</v>
      </c>
      <c r="N214" s="18"/>
      <c r="O214" s="18"/>
      <c r="P214" s="18"/>
      <c r="Q214" s="18"/>
      <c r="R214" s="18"/>
      <c r="S214" s="18">
        <v>1</v>
      </c>
      <c r="T214" s="18"/>
      <c r="U214" s="18"/>
      <c r="V214" s="23">
        <f>SUM(Tabla28[[#This Row],[Ene]:[Dic]])</f>
        <v>2</v>
      </c>
      <c r="W214" s="16" t="s">
        <v>6</v>
      </c>
      <c r="X214" s="16" t="s">
        <v>49</v>
      </c>
      <c r="Y214" s="15"/>
      <c r="Z214" s="14" t="s">
        <v>128</v>
      </c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</row>
    <row r="215" spans="2:54" s="6" customFormat="1" ht="38.25" x14ac:dyDescent="0.2">
      <c r="B215" s="19" t="str">
        <f>IF(Tabla28[[#This Row],[Productos ]]="","",CONCATENATE(Tabla28[[#This Row],[POA]],".",Tabla28[[#This Row],[SRS]],".",Tabla28[[#This Row],[AREA]],".",Tabla28[[#This Row],[TIPO]]))</f>
        <v/>
      </c>
      <c r="C215" s="19" t="str">
        <f>IF(Tabla28[[#This Row],[Productos ]]="","",'[1]Formulario PPGR1 '!#REF!)</f>
        <v/>
      </c>
      <c r="D215" s="19" t="str">
        <f>IF(Tabla28[[#This Row],[Productos ]]="","",'[1]Formulario PPGR1 '!#REF!)</f>
        <v/>
      </c>
      <c r="E215" s="19" t="str">
        <f>IF(Tabla28[[#This Row],[Productos ]]="","",'[1]Formulario PPGR1 '!#REF!)</f>
        <v/>
      </c>
      <c r="F215" s="19" t="str">
        <f>IF(Tabla28[[#This Row],[Productos ]]="","",'[1]Formulario PPGR1 '!#REF!)</f>
        <v/>
      </c>
      <c r="G215" s="15"/>
      <c r="H215" s="15" t="s">
        <v>153</v>
      </c>
      <c r="I215" s="15" t="s">
        <v>152</v>
      </c>
      <c r="J215" s="18"/>
      <c r="K215" s="18"/>
      <c r="L215" s="18"/>
      <c r="M215" s="18"/>
      <c r="N215" s="18"/>
      <c r="O215" s="18"/>
      <c r="P215" s="18">
        <v>1</v>
      </c>
      <c r="Q215" s="18"/>
      <c r="R215" s="18"/>
      <c r="S215" s="18"/>
      <c r="T215" s="18"/>
      <c r="U215" s="18"/>
      <c r="V215" s="23">
        <f>SUM(Tabla28[[#This Row],[Ene]:[Dic]])</f>
        <v>1</v>
      </c>
      <c r="W215" s="16" t="s">
        <v>6</v>
      </c>
      <c r="X215" s="16" t="s">
        <v>49</v>
      </c>
      <c r="Y215" s="15"/>
      <c r="Z215" s="14" t="s">
        <v>128</v>
      </c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</row>
    <row r="216" spans="2:54" s="6" customFormat="1" ht="38.25" x14ac:dyDescent="0.2">
      <c r="B216" s="19" t="e">
        <f>IF(Tabla28[[#This Row],[Productos ]]="","",CONCATENATE(Tabla28[[#This Row],[POA]],".",Tabla28[[#This Row],[SRS]],".",Tabla28[[#This Row],[AREA]],".",Tabla28[[#This Row],[TIPO]]))</f>
        <v>#REF!</v>
      </c>
      <c r="C216" s="19" t="e">
        <f>IF(Tabla28[[#This Row],[Productos ]]="","",'[1]Formulario PPGR1 '!#REF!)</f>
        <v>#REF!</v>
      </c>
      <c r="D216" s="19" t="e">
        <f>IF(Tabla28[[#This Row],[Productos ]]="","",'[1]Formulario PPGR1 '!#REF!)</f>
        <v>#REF!</v>
      </c>
      <c r="E216" s="19" t="e">
        <f>IF(Tabla28[[#This Row],[Productos ]]="","",'[1]Formulario PPGR1 '!#REF!)</f>
        <v>#REF!</v>
      </c>
      <c r="F216" s="19" t="e">
        <f>IF(Tabla28[[#This Row],[Productos ]]="","",'[1]Formulario PPGR1 '!#REF!)</f>
        <v>#REF!</v>
      </c>
      <c r="G216" s="15" t="s">
        <v>151</v>
      </c>
      <c r="H216" s="15" t="s">
        <v>150</v>
      </c>
      <c r="I216" s="15" t="s">
        <v>149</v>
      </c>
      <c r="J216" s="18">
        <v>1</v>
      </c>
      <c r="K216" s="18">
        <v>1</v>
      </c>
      <c r="L216" s="18">
        <v>1</v>
      </c>
      <c r="M216" s="18">
        <v>1</v>
      </c>
      <c r="N216" s="18">
        <v>1</v>
      </c>
      <c r="O216" s="18">
        <v>1</v>
      </c>
      <c r="P216" s="18">
        <v>1</v>
      </c>
      <c r="Q216" s="18">
        <v>1</v>
      </c>
      <c r="R216" s="18">
        <v>1</v>
      </c>
      <c r="S216" s="18">
        <v>1</v>
      </c>
      <c r="T216" s="18">
        <v>1</v>
      </c>
      <c r="U216" s="18">
        <v>1</v>
      </c>
      <c r="V216" s="23">
        <f>SUM(Tabla28[[#This Row],[Ene]:[Dic]])</f>
        <v>12</v>
      </c>
      <c r="W216" s="16" t="s">
        <v>6</v>
      </c>
      <c r="X216" s="16" t="s">
        <v>5</v>
      </c>
      <c r="Y216" s="15"/>
      <c r="Z216" s="14" t="s">
        <v>128</v>
      </c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</row>
    <row r="217" spans="2:54" s="6" customFormat="1" ht="102.75" customHeight="1" x14ac:dyDescent="0.2">
      <c r="B217" s="19" t="str">
        <f>IF(Tabla28[[#This Row],[Productos ]]="","",CONCATENATE(Tabla28[[#This Row],[POA]],".",Tabla28[[#This Row],[SRS]],".",Tabla28[[#This Row],[AREA]],".",Tabla28[[#This Row],[TIPO]]))</f>
        <v/>
      </c>
      <c r="C217" s="19"/>
      <c r="D217" s="19"/>
      <c r="E217" s="19"/>
      <c r="F217" s="19" t="str">
        <f>IF(Tabla28[[#This Row],[Productos ]]="","",'[1]Formulario PPGR1 '!#REF!)</f>
        <v/>
      </c>
      <c r="G217" s="15"/>
      <c r="H217" s="29" t="s">
        <v>148</v>
      </c>
      <c r="I217" s="29" t="s">
        <v>147</v>
      </c>
      <c r="J217" s="32"/>
      <c r="K217" s="32"/>
      <c r="L217" s="32"/>
      <c r="M217" s="32"/>
      <c r="N217" s="32"/>
      <c r="O217" s="32"/>
      <c r="P217" s="32"/>
      <c r="Q217" s="32">
        <v>1</v>
      </c>
      <c r="R217" s="32"/>
      <c r="S217" s="32">
        <v>1</v>
      </c>
      <c r="T217" s="32"/>
      <c r="U217" s="32"/>
      <c r="V217" s="31">
        <f>SUM(Tabla28[[#This Row],[Ene]:[Dic]])</f>
        <v>2</v>
      </c>
      <c r="W217" s="30" t="s">
        <v>6</v>
      </c>
      <c r="X217" s="30" t="s">
        <v>2</v>
      </c>
      <c r="Y217" s="29"/>
      <c r="Z217" s="28" t="s">
        <v>59</v>
      </c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</row>
    <row r="218" spans="2:54" s="6" customFormat="1" ht="89.25" x14ac:dyDescent="0.2">
      <c r="B218" s="19" t="str">
        <f>IF(Tabla28[[#This Row],[Productos ]]="","",CONCATENATE(Tabla28[[#This Row],[POA]],".",Tabla28[[#This Row],[SRS]],".",Tabla28[[#This Row],[AREA]],".",Tabla28[[#This Row],[TIPO]]))</f>
        <v/>
      </c>
      <c r="C218" s="19"/>
      <c r="D218" s="19"/>
      <c r="E218" s="19"/>
      <c r="F218" s="19" t="str">
        <f>IF(Tabla28[[#This Row],[Productos ]]="","",'[1]Formulario PPGR1 '!#REF!)</f>
        <v/>
      </c>
      <c r="G218" s="15"/>
      <c r="H218" s="29" t="s">
        <v>146</v>
      </c>
      <c r="I218" s="29" t="s">
        <v>145</v>
      </c>
      <c r="J218" s="32"/>
      <c r="K218" s="32"/>
      <c r="L218" s="32"/>
      <c r="M218" s="32"/>
      <c r="N218" s="32"/>
      <c r="O218" s="32">
        <v>1</v>
      </c>
      <c r="P218" s="32"/>
      <c r="Q218" s="32"/>
      <c r="R218" s="32">
        <v>1</v>
      </c>
      <c r="S218" s="32"/>
      <c r="T218" s="32"/>
      <c r="U218" s="32"/>
      <c r="V218" s="31">
        <f>SUM(Tabla28[[#This Row],[Ene]:[Dic]])</f>
        <v>2</v>
      </c>
      <c r="W218" s="30" t="s">
        <v>6</v>
      </c>
      <c r="X218" s="30" t="s">
        <v>2</v>
      </c>
      <c r="Y218" s="29"/>
      <c r="Z218" s="28" t="s">
        <v>59</v>
      </c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s="13" customFormat="1" ht="35.25" customHeight="1" x14ac:dyDescent="0.2">
      <c r="B219" s="19" t="e">
        <f>IF(Tabla28[[#This Row],[Productos ]]="","",CONCATENATE(Tabla28[[#This Row],[POA]],".",Tabla28[[#This Row],[SRS]],".",Tabla28[[#This Row],[AREA]],".",Tabla28[[#This Row],[TIPO]]))</f>
        <v>#REF!</v>
      </c>
      <c r="C219" s="19" t="e">
        <f>IF(Tabla28[[#This Row],[Productos ]]="","",'[1]Formulario PPGR1 '!#REF!)</f>
        <v>#REF!</v>
      </c>
      <c r="D219" s="19" t="e">
        <f>IF(Tabla28[[#This Row],[Productos ]]="","",'[1]Formulario PPGR1 '!#REF!)</f>
        <v>#REF!</v>
      </c>
      <c r="E219" s="19" t="e">
        <f>IF(Tabla28[[#This Row],[Productos ]]="","",'[1]Formulario PPGR1 '!#REF!)</f>
        <v>#REF!</v>
      </c>
      <c r="F219" s="19" t="e">
        <f>IF(Tabla28[[#This Row],[Productos ]]="","",'[1]Formulario PPGR1 '!#REF!)</f>
        <v>#REF!</v>
      </c>
      <c r="G219" s="15" t="s">
        <v>144</v>
      </c>
      <c r="H219" s="15" t="s">
        <v>143</v>
      </c>
      <c r="I219" s="15" t="s">
        <v>142</v>
      </c>
      <c r="J219" s="18"/>
      <c r="K219" s="18"/>
      <c r="L219" s="18"/>
      <c r="M219" s="18"/>
      <c r="N219" s="18"/>
      <c r="O219" s="18"/>
      <c r="P219" s="18">
        <v>1</v>
      </c>
      <c r="Q219" s="18"/>
      <c r="R219" s="18"/>
      <c r="S219" s="18"/>
      <c r="T219" s="18"/>
      <c r="U219" s="18"/>
      <c r="V219" s="23">
        <f>SUM(Tabla28[[#This Row],[Ene]:[Dic]])</f>
        <v>1</v>
      </c>
      <c r="W219" s="16" t="s">
        <v>60</v>
      </c>
      <c r="X219" s="16"/>
      <c r="Y219" s="15"/>
      <c r="Z219" s="14" t="s">
        <v>128</v>
      </c>
      <c r="AA219" s="20"/>
    </row>
    <row r="220" spans="2:54" s="13" customFormat="1" ht="38.25" x14ac:dyDescent="0.2">
      <c r="B220" s="19" t="str">
        <f>IF(Tabla28[[#This Row],[Productos ]]="","",CONCATENATE(Tabla28[[#This Row],[POA]],".",Tabla28[[#This Row],[SRS]],".",Tabla28[[#This Row],[AREA]],".",Tabla28[[#This Row],[TIPO]]))</f>
        <v/>
      </c>
      <c r="C220" s="19" t="str">
        <f>IF(Tabla28[[#This Row],[Productos ]]="","",'[1]Formulario PPGR1 '!#REF!)</f>
        <v/>
      </c>
      <c r="D220" s="19" t="str">
        <f>IF(Tabla28[[#This Row],[Productos ]]="","",'[1]Formulario PPGR1 '!#REF!)</f>
        <v/>
      </c>
      <c r="E220" s="19" t="str">
        <f>IF(Tabla28[[#This Row],[Productos ]]="","",'[1]Formulario PPGR1 '!#REF!)</f>
        <v/>
      </c>
      <c r="F220" s="19" t="str">
        <f>IF(Tabla28[[#This Row],[Productos ]]="","",'[1]Formulario PPGR1 '!#REF!)</f>
        <v/>
      </c>
      <c r="G220" s="15"/>
      <c r="H220" s="15" t="s">
        <v>141</v>
      </c>
      <c r="I220" s="15" t="s">
        <v>140</v>
      </c>
      <c r="J220" s="18"/>
      <c r="K220" s="18"/>
      <c r="L220" s="18"/>
      <c r="M220" s="18"/>
      <c r="N220" s="18"/>
      <c r="O220" s="18"/>
      <c r="P220" s="18">
        <v>1</v>
      </c>
      <c r="Q220" s="18"/>
      <c r="R220" s="18"/>
      <c r="S220" s="18"/>
      <c r="T220" s="18"/>
      <c r="U220" s="18"/>
      <c r="V220" s="23">
        <f>SUM(Tabla28[[#This Row],[Ene]:[Dic]])</f>
        <v>1</v>
      </c>
      <c r="W220" s="16" t="s">
        <v>106</v>
      </c>
      <c r="X220" s="16"/>
      <c r="Y220" s="15"/>
      <c r="Z220" s="14" t="s">
        <v>128</v>
      </c>
      <c r="AA220" s="20"/>
    </row>
    <row r="221" spans="2:54" s="13" customFormat="1" ht="25.5" x14ac:dyDescent="0.2">
      <c r="B221" s="19" t="str">
        <f>IF(Tabla28[[#This Row],[Productos ]]="","",CONCATENATE(Tabla28[[#This Row],[POA]],".",Tabla28[[#This Row],[SRS]],".",Tabla28[[#This Row],[AREA]],".",Tabla28[[#This Row],[TIPO]]))</f>
        <v/>
      </c>
      <c r="C221" s="19" t="str">
        <f>IF(Tabla28[[#This Row],[Productos ]]="","",'[1]Formulario PPGR1 '!#REF!)</f>
        <v/>
      </c>
      <c r="D221" s="19" t="str">
        <f>IF(Tabla28[[#This Row],[Productos ]]="","",'[1]Formulario PPGR1 '!#REF!)</f>
        <v/>
      </c>
      <c r="E221" s="19" t="str">
        <f>IF(Tabla28[[#This Row],[Productos ]]="","",'[1]Formulario PPGR1 '!#REF!)</f>
        <v/>
      </c>
      <c r="F221" s="19" t="str">
        <f>IF(Tabla28[[#This Row],[Productos ]]="","",'[1]Formulario PPGR1 '!#REF!)</f>
        <v/>
      </c>
      <c r="G221" s="15"/>
      <c r="H221" s="15" t="s">
        <v>139</v>
      </c>
      <c r="I221" s="15" t="s">
        <v>138</v>
      </c>
      <c r="J221" s="18">
        <v>1</v>
      </c>
      <c r="K221" s="18"/>
      <c r="L221" s="18"/>
      <c r="M221" s="18">
        <v>1</v>
      </c>
      <c r="N221" s="18"/>
      <c r="O221" s="18"/>
      <c r="P221" s="18">
        <v>1</v>
      </c>
      <c r="Q221" s="18"/>
      <c r="R221" s="18"/>
      <c r="S221" s="18">
        <v>1</v>
      </c>
      <c r="T221" s="18"/>
      <c r="U221" s="18"/>
      <c r="V221" s="23">
        <f>SUM(Tabla28[[#This Row],[Ene]:[Dic]])</f>
        <v>4</v>
      </c>
      <c r="W221" s="16" t="s">
        <v>49</v>
      </c>
      <c r="X221" s="16" t="s">
        <v>6</v>
      </c>
      <c r="Y221" s="15"/>
      <c r="Z221" s="14" t="s">
        <v>135</v>
      </c>
      <c r="AA221" s="20"/>
    </row>
    <row r="222" spans="2:54" s="13" customFormat="1" ht="39" customHeight="1" x14ac:dyDescent="0.2">
      <c r="B222" s="19" t="str">
        <f>IF(Tabla28[[#This Row],[Productos ]]="","",CONCATENATE(Tabla28[[#This Row],[POA]],".",Tabla28[[#This Row],[SRS]],".",Tabla28[[#This Row],[AREA]],".",Tabla28[[#This Row],[TIPO]]))</f>
        <v/>
      </c>
      <c r="C222" s="19"/>
      <c r="D222" s="19"/>
      <c r="E222" s="19"/>
      <c r="F222" s="19" t="str">
        <f>IF(Tabla28[[#This Row],[Productos ]]="","",'[1]Formulario PPGR1 '!#REF!)</f>
        <v/>
      </c>
      <c r="G222" s="15"/>
      <c r="H222" s="15" t="s">
        <v>137</v>
      </c>
      <c r="I222" s="15" t="s">
        <v>136</v>
      </c>
      <c r="J222" s="18"/>
      <c r="K222" s="18"/>
      <c r="L222" s="18">
        <v>1</v>
      </c>
      <c r="M222" s="18"/>
      <c r="N222" s="18"/>
      <c r="O222" s="18">
        <v>1</v>
      </c>
      <c r="P222" s="18"/>
      <c r="Q222" s="18"/>
      <c r="R222" s="18">
        <v>1</v>
      </c>
      <c r="S222" s="18"/>
      <c r="T222" s="18"/>
      <c r="U222" s="18">
        <v>1</v>
      </c>
      <c r="V222" s="23">
        <f>SUM(Tabla28[[#This Row],[Ene]:[Dic]])</f>
        <v>4</v>
      </c>
      <c r="W222" s="16" t="s">
        <v>6</v>
      </c>
      <c r="X222" s="16" t="s">
        <v>60</v>
      </c>
      <c r="Y222" s="15"/>
      <c r="Z222" s="14" t="s">
        <v>135</v>
      </c>
      <c r="AA222" s="20"/>
    </row>
    <row r="223" spans="2:54" s="13" customFormat="1" ht="24" customHeight="1" x14ac:dyDescent="0.2">
      <c r="B223" s="19" t="str">
        <f>IF(Tabla28[[#This Row],[Productos ]]="","",CONCATENATE(Tabla28[[#This Row],[POA]],".",Tabla28[[#This Row],[SRS]],".",Tabla28[[#This Row],[AREA]],".",Tabla28[[#This Row],[TIPO]]))</f>
        <v/>
      </c>
      <c r="C223" s="19" t="str">
        <f>IF(Tabla28[[#This Row],[Productos ]]="","",'[1]Formulario PPGR1 '!#REF!)</f>
        <v/>
      </c>
      <c r="D223" s="19" t="str">
        <f>IF(Tabla28[[#This Row],[Productos ]]="","",'[1]Formulario PPGR1 '!#REF!)</f>
        <v/>
      </c>
      <c r="E223" s="19" t="str">
        <f>IF(Tabla28[[#This Row],[Productos ]]="","",'[1]Formulario PPGR1 '!#REF!)</f>
        <v/>
      </c>
      <c r="F223" s="19" t="str">
        <f>IF(Tabla28[[#This Row],[Productos ]]="","",'[1]Formulario PPGR1 '!#REF!)</f>
        <v/>
      </c>
      <c r="G223" s="15"/>
      <c r="H223" s="15" t="s">
        <v>134</v>
      </c>
      <c r="I223" s="15" t="s">
        <v>133</v>
      </c>
      <c r="J223" s="18"/>
      <c r="K223" s="18"/>
      <c r="L223" s="18"/>
      <c r="M223" s="18"/>
      <c r="N223" s="18"/>
      <c r="O223" s="18">
        <v>1</v>
      </c>
      <c r="P223" s="18"/>
      <c r="Q223" s="18"/>
      <c r="R223" s="18"/>
      <c r="S223" s="18"/>
      <c r="T223" s="18"/>
      <c r="U223" s="18">
        <v>1</v>
      </c>
      <c r="V223" s="23">
        <f>SUM(Tabla28[[#This Row],[Ene]:[Dic]])</f>
        <v>2</v>
      </c>
      <c r="W223" s="16" t="s">
        <v>132</v>
      </c>
      <c r="X223" s="16"/>
      <c r="Y223" s="15"/>
      <c r="Z223" s="14" t="s">
        <v>128</v>
      </c>
      <c r="AA223" s="20"/>
    </row>
    <row r="224" spans="2:54" s="13" customFormat="1" ht="25.5" x14ac:dyDescent="0.2">
      <c r="B224" s="19" t="str">
        <f>IF(Tabla28[[#This Row],[Productos ]]="","",CONCATENATE(Tabla28[[#This Row],[POA]],".",Tabla28[[#This Row],[SRS]],".",Tabla28[[#This Row],[AREA]],".",Tabla28[[#This Row],[TIPO]]))</f>
        <v/>
      </c>
      <c r="C224" s="19"/>
      <c r="D224" s="19"/>
      <c r="E224" s="19"/>
      <c r="F224" s="19" t="str">
        <f>IF(Tabla28[[#This Row],[Productos ]]="","",'[1]Formulario PPGR1 '!#REF!)</f>
        <v/>
      </c>
      <c r="G224" s="15"/>
      <c r="H224" s="15" t="s">
        <v>131</v>
      </c>
      <c r="I224" s="15" t="s">
        <v>130</v>
      </c>
      <c r="J224" s="18"/>
      <c r="K224" s="18"/>
      <c r="L224" s="18"/>
      <c r="M224" s="18"/>
      <c r="N224" s="18"/>
      <c r="O224" s="18"/>
      <c r="P224" s="18">
        <v>1</v>
      </c>
      <c r="Q224" s="18"/>
      <c r="R224" s="18"/>
      <c r="S224" s="18"/>
      <c r="T224" s="18"/>
      <c r="U224" s="18"/>
      <c r="V224" s="23">
        <f>SUM(Tabla28[[#This Row],[Ene]:[Dic]])</f>
        <v>1</v>
      </c>
      <c r="W224" s="16" t="s">
        <v>55</v>
      </c>
      <c r="X224" s="16"/>
      <c r="Y224" s="15" t="s">
        <v>129</v>
      </c>
      <c r="Z224" s="14" t="s">
        <v>128</v>
      </c>
      <c r="AA224" s="20"/>
    </row>
    <row r="225" spans="2:27" s="13" customFormat="1" ht="53.25" customHeight="1" x14ac:dyDescent="0.2">
      <c r="B225" s="19" t="e">
        <f>IF(Tabla28[[#This Row],[Productos ]]="","",CONCATENATE(Tabla28[[#This Row],[POA]],".",Tabla28[[#This Row],[SRS]],".",Tabla28[[#This Row],[AREA]],".",Tabla28[[#This Row],[TIPO]]))</f>
        <v>#REF!</v>
      </c>
      <c r="C225" s="19"/>
      <c r="D225" s="19"/>
      <c r="E225" s="19"/>
      <c r="F225" s="19" t="e">
        <f>IF(Tabla28[[#This Row],[Productos ]]="","",'[1]Formulario PPGR1 '!#REF!)</f>
        <v>#REF!</v>
      </c>
      <c r="G225" s="15" t="s">
        <v>127</v>
      </c>
      <c r="H225" s="15" t="s">
        <v>126</v>
      </c>
      <c r="I225" s="15" t="s">
        <v>125</v>
      </c>
      <c r="J225" s="18">
        <v>1</v>
      </c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23">
        <f>SUM(Tabla28[[#This Row],[Ene]:[Dic]])</f>
        <v>1</v>
      </c>
      <c r="W225" s="16" t="s">
        <v>2</v>
      </c>
      <c r="X225" s="16"/>
      <c r="Y225" s="15"/>
      <c r="Z225" s="21" t="s">
        <v>114</v>
      </c>
      <c r="AA225" s="20"/>
    </row>
    <row r="226" spans="2:27" s="13" customFormat="1" ht="44.25" customHeight="1" x14ac:dyDescent="0.2">
      <c r="B226" s="19" t="str">
        <f>IF(Tabla28[[#This Row],[Productos ]]="","",CONCATENATE(Tabla28[[#This Row],[POA]],".",Tabla28[[#This Row],[SRS]],".",Tabla28[[#This Row],[AREA]],".",Tabla28[[#This Row],[TIPO]]))</f>
        <v/>
      </c>
      <c r="C226" s="19"/>
      <c r="D226" s="19"/>
      <c r="E226" s="19"/>
      <c r="F226" s="19" t="str">
        <f>IF(Tabla28[[#This Row],[Productos ]]="","",'[1]Formulario PPGR1 '!#REF!)</f>
        <v/>
      </c>
      <c r="G226" s="15"/>
      <c r="H226" s="15" t="s">
        <v>124</v>
      </c>
      <c r="I226" s="15" t="s">
        <v>123</v>
      </c>
      <c r="J226" s="18">
        <v>1</v>
      </c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23">
        <f>SUM(Tabla28[[#This Row],[Ene]:[Dic]])</f>
        <v>1</v>
      </c>
      <c r="W226" s="16" t="s">
        <v>60</v>
      </c>
      <c r="X226" s="16"/>
      <c r="Y226" s="15"/>
      <c r="Z226" s="21" t="s">
        <v>114</v>
      </c>
      <c r="AA226" s="20"/>
    </row>
    <row r="227" spans="2:27" s="13" customFormat="1" ht="25.5" x14ac:dyDescent="0.2">
      <c r="B227" s="19" t="str">
        <f>IF(Tabla28[[#This Row],[Productos ]]="","",CONCATENATE(Tabla28[[#This Row],[POA]],".",Tabla28[[#This Row],[SRS]],".",Tabla28[[#This Row],[AREA]],".",Tabla28[[#This Row],[TIPO]]))</f>
        <v/>
      </c>
      <c r="C227" s="19"/>
      <c r="D227" s="19"/>
      <c r="E227" s="19"/>
      <c r="F227" s="19" t="str">
        <f>IF(Tabla28[[#This Row],[Productos ]]="","",'[1]Formulario PPGR1 '!#REF!)</f>
        <v/>
      </c>
      <c r="G227" s="15"/>
      <c r="H227" s="15" t="s">
        <v>122</v>
      </c>
      <c r="I227" s="15" t="s">
        <v>121</v>
      </c>
      <c r="J227" s="18"/>
      <c r="K227" s="18"/>
      <c r="L227" s="18"/>
      <c r="M227" s="18"/>
      <c r="N227" s="18"/>
      <c r="O227" s="18">
        <v>1</v>
      </c>
      <c r="P227" s="18"/>
      <c r="Q227" s="18"/>
      <c r="R227" s="18"/>
      <c r="S227" s="18"/>
      <c r="T227" s="18"/>
      <c r="U227" s="18">
        <v>1</v>
      </c>
      <c r="V227" s="23">
        <f>SUM(Tabla28[[#This Row],[Ene]:[Dic]])</f>
        <v>2</v>
      </c>
      <c r="W227" s="16" t="s">
        <v>2</v>
      </c>
      <c r="X227" s="16"/>
      <c r="Y227" s="15"/>
      <c r="Z227" s="21" t="s">
        <v>114</v>
      </c>
      <c r="AA227" s="20"/>
    </row>
    <row r="228" spans="2:27" s="13" customFormat="1" ht="25.5" x14ac:dyDescent="0.2">
      <c r="B228" s="19" t="str">
        <f>IF(Tabla28[[#This Row],[Productos ]]="","",CONCATENATE(Tabla28[[#This Row],[POA]],".",Tabla28[[#This Row],[SRS]],".",Tabla28[[#This Row],[AREA]],".",Tabla28[[#This Row],[TIPO]]))</f>
        <v/>
      </c>
      <c r="C228" s="19"/>
      <c r="D228" s="19"/>
      <c r="E228" s="19"/>
      <c r="F228" s="19" t="str">
        <f>IF(Tabla28[[#This Row],[Productos ]]="","",'[1]Formulario PPGR1 '!#REF!)</f>
        <v/>
      </c>
      <c r="G228" s="15"/>
      <c r="H228" s="15" t="s">
        <v>120</v>
      </c>
      <c r="I228" s="15" t="s">
        <v>119</v>
      </c>
      <c r="J228" s="18"/>
      <c r="K228" s="18"/>
      <c r="L228" s="18"/>
      <c r="M228" s="18"/>
      <c r="N228" s="18"/>
      <c r="O228" s="18">
        <v>1</v>
      </c>
      <c r="P228" s="18"/>
      <c r="Q228" s="18"/>
      <c r="R228" s="18"/>
      <c r="S228" s="18"/>
      <c r="T228" s="18"/>
      <c r="U228" s="18">
        <v>1</v>
      </c>
      <c r="V228" s="23">
        <f>SUM(Tabla28[[#This Row],[Ene]:[Dic]])</f>
        <v>2</v>
      </c>
      <c r="W228" s="16" t="s">
        <v>2</v>
      </c>
      <c r="X228" s="16"/>
      <c r="Y228" s="15"/>
      <c r="Z228" s="21" t="s">
        <v>114</v>
      </c>
      <c r="AA228" s="20"/>
    </row>
    <row r="229" spans="2:27" s="13" customFormat="1" ht="63.75" x14ac:dyDescent="0.2">
      <c r="B229" s="19" t="e">
        <f>IF(Tabla28[[#This Row],[Productos ]]="","",CONCATENATE(Tabla28[[#This Row],[POA]],".",Tabla28[[#This Row],[SRS]],".",Tabla28[[#This Row],[AREA]],".",Tabla28[[#This Row],[TIPO]]))</f>
        <v>#REF!</v>
      </c>
      <c r="C229" s="19"/>
      <c r="D229" s="19"/>
      <c r="E229" s="19"/>
      <c r="F229" s="19" t="e">
        <f>IF(Tabla28[[#This Row],[Productos ]]="","",'[1]Formulario PPGR1 '!#REF!)</f>
        <v>#REF!</v>
      </c>
      <c r="G229" s="15" t="s">
        <v>118</v>
      </c>
      <c r="H229" s="15" t="s">
        <v>117</v>
      </c>
      <c r="I229" s="27" t="s">
        <v>116</v>
      </c>
      <c r="J229" s="18"/>
      <c r="K229" s="18"/>
      <c r="L229" s="18">
        <v>1</v>
      </c>
      <c r="M229" s="18"/>
      <c r="N229" s="18"/>
      <c r="O229" s="18">
        <v>1</v>
      </c>
      <c r="P229" s="18"/>
      <c r="Q229" s="18"/>
      <c r="R229" s="18">
        <v>1</v>
      </c>
      <c r="S229" s="18"/>
      <c r="T229" s="18"/>
      <c r="U229" s="18">
        <v>1</v>
      </c>
      <c r="V229" s="23">
        <f>SUM(Tabla28[[#This Row],[Ene]:[Dic]])</f>
        <v>4</v>
      </c>
      <c r="W229" s="16" t="s">
        <v>6</v>
      </c>
      <c r="X229" s="16" t="s">
        <v>115</v>
      </c>
      <c r="Y229" s="15"/>
      <c r="Z229" s="21" t="s">
        <v>114</v>
      </c>
      <c r="AA229" s="20"/>
    </row>
    <row r="230" spans="2:27" s="13" customFormat="1" ht="38.25" x14ac:dyDescent="0.2">
      <c r="B230" s="19" t="e">
        <f>IF(Tabla28[[#This Row],[Productos ]]="","",CONCATENATE(Tabla28[[#This Row],[POA]],".",Tabla28[[#This Row],[SRS]],".",Tabla28[[#This Row],[AREA]],".",Tabla28[[#This Row],[TIPO]]))</f>
        <v>#REF!</v>
      </c>
      <c r="C230" s="19"/>
      <c r="D230" s="19"/>
      <c r="E230" s="19"/>
      <c r="F230" s="19" t="e">
        <f>IF(Tabla28[[#This Row],[Productos ]]="","",'[1]Formulario PPGR1 '!#REF!)</f>
        <v>#REF!</v>
      </c>
      <c r="G230" s="15" t="s">
        <v>113</v>
      </c>
      <c r="H230" s="27" t="s">
        <v>112</v>
      </c>
      <c r="I230" s="27" t="s">
        <v>111</v>
      </c>
      <c r="J230" s="18">
        <v>1</v>
      </c>
      <c r="K230" s="18">
        <v>1</v>
      </c>
      <c r="L230" s="18">
        <v>1</v>
      </c>
      <c r="M230" s="18">
        <v>1</v>
      </c>
      <c r="N230" s="18">
        <v>1</v>
      </c>
      <c r="O230" s="18">
        <v>1</v>
      </c>
      <c r="P230" s="18">
        <v>1</v>
      </c>
      <c r="Q230" s="18">
        <v>1</v>
      </c>
      <c r="R230" s="18">
        <v>1</v>
      </c>
      <c r="S230" s="18">
        <v>1</v>
      </c>
      <c r="T230" s="18">
        <v>1</v>
      </c>
      <c r="U230" s="18">
        <v>1</v>
      </c>
      <c r="V230" s="23">
        <f>SUM(Tabla28[[#This Row],[Ene]:[Dic]])</f>
        <v>12</v>
      </c>
      <c r="W230" s="16" t="s">
        <v>106</v>
      </c>
      <c r="X230" s="16"/>
      <c r="Y230" s="15"/>
      <c r="Z230" s="21" t="s">
        <v>105</v>
      </c>
      <c r="AA230" s="20"/>
    </row>
    <row r="231" spans="2:27" s="13" customFormat="1" ht="25.5" x14ac:dyDescent="0.2">
      <c r="B231" s="19" t="str">
        <f>IF(Tabla28[[#This Row],[Productos ]]="","",CONCATENATE(Tabla28[[#This Row],[POA]],".",Tabla28[[#This Row],[SRS]],".",Tabla28[[#This Row],[AREA]],".",Tabla28[[#This Row],[TIPO]]))</f>
        <v/>
      </c>
      <c r="C231" s="19"/>
      <c r="D231" s="19"/>
      <c r="E231" s="19"/>
      <c r="F231" s="19" t="str">
        <f>IF(Tabla28[[#This Row],[Productos ]]="","",'[1]Formulario PPGR1 '!#REF!)</f>
        <v/>
      </c>
      <c r="G231" s="15"/>
      <c r="H231" s="27" t="s">
        <v>110</v>
      </c>
      <c r="I231" s="27" t="s">
        <v>109</v>
      </c>
      <c r="J231" s="18"/>
      <c r="K231" s="18"/>
      <c r="L231" s="18">
        <v>1</v>
      </c>
      <c r="M231" s="18"/>
      <c r="N231" s="18"/>
      <c r="O231" s="18">
        <v>1</v>
      </c>
      <c r="P231" s="18"/>
      <c r="Q231" s="18"/>
      <c r="R231" s="18">
        <v>1</v>
      </c>
      <c r="S231" s="18"/>
      <c r="T231" s="18"/>
      <c r="U231" s="18">
        <v>1</v>
      </c>
      <c r="V231" s="23">
        <f>SUM(Tabla28[[#This Row],[Ene]:[Dic]])</f>
        <v>4</v>
      </c>
      <c r="W231" s="16" t="s">
        <v>49</v>
      </c>
      <c r="X231" s="16" t="s">
        <v>6</v>
      </c>
      <c r="Y231" s="15"/>
      <c r="Z231" s="21" t="s">
        <v>105</v>
      </c>
      <c r="AA231" s="20"/>
    </row>
    <row r="232" spans="2:27" s="13" customFormat="1" ht="33.75" customHeight="1" x14ac:dyDescent="0.2">
      <c r="B232" s="19" t="str">
        <f>IF(Tabla28[[#This Row],[Productos ]]="","",CONCATENATE(Tabla28[[#This Row],[POA]],".",Tabla28[[#This Row],[SRS]],".",Tabla28[[#This Row],[AREA]],".",Tabla28[[#This Row],[TIPO]]))</f>
        <v/>
      </c>
      <c r="C232" s="19"/>
      <c r="D232" s="19"/>
      <c r="E232" s="19"/>
      <c r="F232" s="19" t="str">
        <f>IF(Tabla28[[#This Row],[Productos ]]="","",'[1]Formulario PPGR1 '!#REF!)</f>
        <v/>
      </c>
      <c r="G232" s="15"/>
      <c r="H232" s="27" t="s">
        <v>108</v>
      </c>
      <c r="I232" s="27" t="s">
        <v>107</v>
      </c>
      <c r="J232" s="18"/>
      <c r="K232" s="18"/>
      <c r="L232" s="18">
        <v>1</v>
      </c>
      <c r="M232" s="18"/>
      <c r="N232" s="18"/>
      <c r="O232" s="18">
        <v>1</v>
      </c>
      <c r="P232" s="18"/>
      <c r="Q232" s="18"/>
      <c r="R232" s="18">
        <v>1</v>
      </c>
      <c r="S232" s="18"/>
      <c r="T232" s="18"/>
      <c r="U232" s="18">
        <v>1</v>
      </c>
      <c r="V232" s="23">
        <f>SUM(Tabla28[[#This Row],[Ene]:[Dic]])</f>
        <v>4</v>
      </c>
      <c r="W232" s="16" t="s">
        <v>106</v>
      </c>
      <c r="X232" s="16"/>
      <c r="Y232" s="15"/>
      <c r="Z232" s="21" t="s">
        <v>105</v>
      </c>
      <c r="AA232" s="20"/>
    </row>
    <row r="233" spans="2:27" s="13" customFormat="1" ht="39" customHeight="1" x14ac:dyDescent="0.2">
      <c r="B233" s="19" t="e">
        <f>IF(Tabla28[[#This Row],[Productos ]]="","",CONCATENATE(Tabla28[[#This Row],[POA]],".",Tabla28[[#This Row],[SRS]],".",Tabla28[[#This Row],[AREA]],".",Tabla28[[#This Row],[TIPO]]))</f>
        <v>#REF!</v>
      </c>
      <c r="C233" s="19"/>
      <c r="D233" s="19"/>
      <c r="E233" s="19"/>
      <c r="F233" s="19" t="e">
        <f>IF(Tabla28[[#This Row],[Productos ]]="","",'[1]Formulario PPGR1 '!#REF!)</f>
        <v>#REF!</v>
      </c>
      <c r="G233" s="15" t="s">
        <v>104</v>
      </c>
      <c r="H233" s="15" t="s">
        <v>103</v>
      </c>
      <c r="I233" s="15" t="s">
        <v>102</v>
      </c>
      <c r="J233" s="18"/>
      <c r="K233" s="18">
        <v>1</v>
      </c>
      <c r="L233" s="18"/>
      <c r="M233" s="18">
        <v>1</v>
      </c>
      <c r="N233" s="18">
        <v>1</v>
      </c>
      <c r="O233" s="18">
        <v>1</v>
      </c>
      <c r="P233" s="18">
        <v>1</v>
      </c>
      <c r="Q233" s="18">
        <v>1</v>
      </c>
      <c r="R233" s="18">
        <v>1</v>
      </c>
      <c r="S233" s="18">
        <v>1</v>
      </c>
      <c r="T233" s="18">
        <v>1</v>
      </c>
      <c r="U233" s="18">
        <v>1</v>
      </c>
      <c r="V233" s="23">
        <f>SUM(Tabla28[[#This Row],[Ene]:[Dic]])</f>
        <v>10</v>
      </c>
      <c r="W233" s="16" t="s">
        <v>49</v>
      </c>
      <c r="X233" s="16" t="s">
        <v>6</v>
      </c>
      <c r="Y233" s="15"/>
      <c r="Z233" s="21" t="s">
        <v>95</v>
      </c>
      <c r="AA233" s="20"/>
    </row>
    <row r="234" spans="2:27" s="13" customFormat="1" ht="25.5" x14ac:dyDescent="0.2">
      <c r="B234" s="19" t="str">
        <f>IF(Tabla28[[#This Row],[Productos ]]="","",CONCATENATE(Tabla28[[#This Row],[POA]],".",Tabla28[[#This Row],[SRS]],".",Tabla28[[#This Row],[AREA]],".",Tabla28[[#This Row],[TIPO]]))</f>
        <v/>
      </c>
      <c r="C234" s="19"/>
      <c r="D234" s="19"/>
      <c r="E234" s="19"/>
      <c r="F234" s="19" t="str">
        <f>IF(Tabla28[[#This Row],[Productos ]]="","",'[1]Formulario PPGR1 '!#REF!)</f>
        <v/>
      </c>
      <c r="G234" s="15"/>
      <c r="H234" s="15" t="s">
        <v>101</v>
      </c>
      <c r="I234" s="15" t="s">
        <v>100</v>
      </c>
      <c r="J234" s="18"/>
      <c r="K234" s="18">
        <v>1</v>
      </c>
      <c r="L234" s="18">
        <v>1</v>
      </c>
      <c r="M234" s="18">
        <v>1</v>
      </c>
      <c r="N234" s="18">
        <v>1</v>
      </c>
      <c r="O234" s="18">
        <v>1</v>
      </c>
      <c r="P234" s="18">
        <v>1</v>
      </c>
      <c r="Q234" s="18">
        <v>1</v>
      </c>
      <c r="R234" s="18">
        <v>1</v>
      </c>
      <c r="S234" s="18">
        <v>1</v>
      </c>
      <c r="T234" s="18">
        <v>1</v>
      </c>
      <c r="U234" s="18">
        <v>1</v>
      </c>
      <c r="V234" s="23">
        <f>SUM(Tabla28[[#This Row],[Ene]:[Dic]])</f>
        <v>11</v>
      </c>
      <c r="W234" s="16" t="s">
        <v>49</v>
      </c>
      <c r="X234" s="16" t="s">
        <v>6</v>
      </c>
      <c r="Y234" s="15"/>
      <c r="Z234" s="21" t="s">
        <v>95</v>
      </c>
      <c r="AA234" s="20"/>
    </row>
    <row r="235" spans="2:27" s="13" customFormat="1" ht="38.25" x14ac:dyDescent="0.2">
      <c r="B235" s="19" t="str">
        <f>IF(Tabla28[[#This Row],[Productos ]]="","",CONCATENATE(Tabla28[[#This Row],[POA]],".",Tabla28[[#This Row],[SRS]],".",Tabla28[[#This Row],[AREA]],".",Tabla28[[#This Row],[TIPO]]))</f>
        <v/>
      </c>
      <c r="C235" s="19"/>
      <c r="D235" s="19"/>
      <c r="E235" s="19"/>
      <c r="F235" s="19" t="str">
        <f>IF(Tabla28[[#This Row],[Productos ]]="","",'[1]Formulario PPGR1 '!#REF!)</f>
        <v/>
      </c>
      <c r="G235" s="15"/>
      <c r="H235" s="15" t="s">
        <v>99</v>
      </c>
      <c r="I235" s="15" t="s">
        <v>98</v>
      </c>
      <c r="J235" s="18"/>
      <c r="K235" s="18"/>
      <c r="L235" s="18">
        <v>1</v>
      </c>
      <c r="M235" s="18">
        <v>1</v>
      </c>
      <c r="N235" s="18">
        <v>1</v>
      </c>
      <c r="O235" s="18">
        <v>1</v>
      </c>
      <c r="P235" s="18">
        <v>1</v>
      </c>
      <c r="Q235" s="18">
        <v>1</v>
      </c>
      <c r="R235" s="18">
        <v>1</v>
      </c>
      <c r="S235" s="18">
        <v>1</v>
      </c>
      <c r="T235" s="18">
        <v>1</v>
      </c>
      <c r="U235" s="18">
        <v>1</v>
      </c>
      <c r="V235" s="23">
        <f>SUM(Tabla28[[#This Row],[Ene]:[Dic]])</f>
        <v>10</v>
      </c>
      <c r="W235" s="16" t="s">
        <v>2</v>
      </c>
      <c r="X235" s="16"/>
      <c r="Y235" s="15"/>
      <c r="Z235" s="21" t="s">
        <v>95</v>
      </c>
      <c r="AA235" s="20"/>
    </row>
    <row r="236" spans="2:27" s="13" customFormat="1" ht="38.25" x14ac:dyDescent="0.2">
      <c r="B236" s="19" t="str">
        <f>IF(Tabla28[[#This Row],[Productos ]]="","",CONCATENATE(Tabla28[[#This Row],[POA]],".",Tabla28[[#This Row],[SRS]],".",Tabla28[[#This Row],[AREA]],".",Tabla28[[#This Row],[TIPO]]))</f>
        <v/>
      </c>
      <c r="C236" s="19"/>
      <c r="D236" s="19"/>
      <c r="E236" s="19"/>
      <c r="F236" s="19" t="str">
        <f>IF(Tabla28[[#This Row],[Productos ]]="","",'[1]Formulario PPGR1 '!#REF!)</f>
        <v/>
      </c>
      <c r="G236" s="15"/>
      <c r="H236" s="15" t="s">
        <v>97</v>
      </c>
      <c r="I236" s="15" t="s">
        <v>96</v>
      </c>
      <c r="J236" s="18"/>
      <c r="K236" s="18"/>
      <c r="L236" s="18">
        <v>1</v>
      </c>
      <c r="M236" s="18"/>
      <c r="N236" s="18"/>
      <c r="O236" s="18"/>
      <c r="P236" s="18">
        <v>1</v>
      </c>
      <c r="Q236" s="18"/>
      <c r="R236" s="18"/>
      <c r="S236" s="18"/>
      <c r="T236" s="18">
        <v>1</v>
      </c>
      <c r="U236" s="18"/>
      <c r="V236" s="23">
        <f>SUM(Tabla28[[#This Row],[Ene]:[Dic]])</f>
        <v>3</v>
      </c>
      <c r="W236" s="16" t="s">
        <v>6</v>
      </c>
      <c r="X236" s="16" t="s">
        <v>5</v>
      </c>
      <c r="Y236" s="15"/>
      <c r="Z236" s="21" t="s">
        <v>95</v>
      </c>
      <c r="AA236" s="20"/>
    </row>
    <row r="237" spans="2:27" s="13" customFormat="1" ht="48.75" customHeight="1" x14ac:dyDescent="0.2">
      <c r="B237" s="19" t="e">
        <f>IF(Tabla28[[#This Row],[Productos ]]="","",CONCATENATE(Tabla28[[#This Row],[POA]],".",Tabla28[[#This Row],[SRS]],".",Tabla28[[#This Row],[AREA]],".",Tabla28[[#This Row],[TIPO]]))</f>
        <v>#REF!</v>
      </c>
      <c r="C237" s="19" t="e">
        <f>IF(Tabla28[[#This Row],[Productos ]]="","",'[1]Formulario PPGR1 '!#REF!)</f>
        <v>#REF!</v>
      </c>
      <c r="D237" s="19" t="e">
        <f>IF(Tabla28[[#This Row],[Productos ]]="","",'[1]Formulario PPGR1 '!#REF!)</f>
        <v>#REF!</v>
      </c>
      <c r="E237" s="19" t="e">
        <f>IF(Tabla28[[#This Row],[Productos ]]="","",'[1]Formulario PPGR1 '!#REF!)</f>
        <v>#REF!</v>
      </c>
      <c r="F237" s="19" t="e">
        <f>IF(Tabla28[[#This Row],[Productos ]]="","",'[1]Formulario PPGR1 '!#REF!)</f>
        <v>#REF!</v>
      </c>
      <c r="G237" s="15" t="s">
        <v>94</v>
      </c>
      <c r="H237" s="15" t="s">
        <v>93</v>
      </c>
      <c r="I237" s="15" t="s">
        <v>92</v>
      </c>
      <c r="J237" s="25"/>
      <c r="K237" s="25"/>
      <c r="L237" s="25"/>
      <c r="M237" s="25"/>
      <c r="N237" s="25"/>
      <c r="O237" s="25">
        <v>1</v>
      </c>
      <c r="P237" s="25"/>
      <c r="Q237" s="25"/>
      <c r="R237" s="25">
        <v>1</v>
      </c>
      <c r="S237" s="25"/>
      <c r="T237" s="25"/>
      <c r="U237" s="25">
        <v>1</v>
      </c>
      <c r="V237" s="17">
        <f>SUM(Tabla28[[#This Row],[Ene]:[Dic]])</f>
        <v>3</v>
      </c>
      <c r="W237" s="16" t="s">
        <v>49</v>
      </c>
      <c r="X237" s="16"/>
      <c r="Y237" s="15"/>
      <c r="Z237" s="14" t="s">
        <v>80</v>
      </c>
      <c r="AA237" s="20"/>
    </row>
    <row r="238" spans="2:27" s="13" customFormat="1" ht="52.5" customHeight="1" x14ac:dyDescent="0.2">
      <c r="B238" s="19" t="str">
        <f>IF(Tabla28[[#This Row],[Productos ]]="","",CONCATENATE(Tabla28[[#This Row],[POA]],".",Tabla28[[#This Row],[SRS]],".",Tabla28[[#This Row],[AREA]],".",Tabla28[[#This Row],[TIPO]]))</f>
        <v/>
      </c>
      <c r="C238" s="19" t="str">
        <f>IF(Tabla28[[#This Row],[Productos ]]="","",'[1]Formulario PPGR1 '!#REF!)</f>
        <v/>
      </c>
      <c r="D238" s="19" t="str">
        <f>IF(Tabla28[[#This Row],[Productos ]]="","",'[1]Formulario PPGR1 '!#REF!)</f>
        <v/>
      </c>
      <c r="E238" s="19" t="str">
        <f>IF(Tabla28[[#This Row],[Productos ]]="","",'[1]Formulario PPGR1 '!#REF!)</f>
        <v/>
      </c>
      <c r="F238" s="19" t="str">
        <f>IF(Tabla28[[#This Row],[Productos ]]="","",'[1]Formulario PPGR1 '!#REF!)</f>
        <v/>
      </c>
      <c r="G238" s="15"/>
      <c r="H238" s="15" t="s">
        <v>91</v>
      </c>
      <c r="I238" s="15" t="s">
        <v>90</v>
      </c>
      <c r="J238" s="25"/>
      <c r="K238" s="25"/>
      <c r="L238" s="25"/>
      <c r="M238" s="25"/>
      <c r="N238" s="25"/>
      <c r="O238" s="25">
        <v>1</v>
      </c>
      <c r="P238" s="25"/>
      <c r="Q238" s="25"/>
      <c r="R238" s="25">
        <v>1</v>
      </c>
      <c r="S238" s="25"/>
      <c r="T238" s="25"/>
      <c r="U238" s="25">
        <v>1</v>
      </c>
      <c r="V238" s="17">
        <f>SUM(Tabla28[[#This Row],[Ene]:[Dic]])</f>
        <v>3</v>
      </c>
      <c r="W238" s="16" t="s">
        <v>49</v>
      </c>
      <c r="X238" s="16"/>
      <c r="Y238" s="15"/>
      <c r="Z238" s="14" t="s">
        <v>80</v>
      </c>
      <c r="AA238" s="20"/>
    </row>
    <row r="239" spans="2:27" s="13" customFormat="1" ht="42.75" customHeight="1" x14ac:dyDescent="0.2">
      <c r="B239" s="19" t="str">
        <f>IF(Tabla28[[#This Row],[Productos ]]="","",CONCATENATE(Tabla28[[#This Row],[POA]],".",Tabla28[[#This Row],[SRS]],".",Tabla28[[#This Row],[AREA]],".",Tabla28[[#This Row],[TIPO]]))</f>
        <v/>
      </c>
      <c r="C239" s="19" t="str">
        <f>IF(Tabla28[[#This Row],[Productos ]]="","",'[1]Formulario PPGR1 '!#REF!)</f>
        <v/>
      </c>
      <c r="D239" s="19" t="str">
        <f>IF(Tabla28[[#This Row],[Productos ]]="","",'[1]Formulario PPGR1 '!#REF!)</f>
        <v/>
      </c>
      <c r="E239" s="19" t="str">
        <f>IF(Tabla28[[#This Row],[Productos ]]="","",'[1]Formulario PPGR1 '!#REF!)</f>
        <v/>
      </c>
      <c r="F239" s="19" t="str">
        <f>IF(Tabla28[[#This Row],[Productos ]]="","",'[1]Formulario PPGR1 '!#REF!)</f>
        <v/>
      </c>
      <c r="G239" s="15"/>
      <c r="H239" s="15" t="s">
        <v>89</v>
      </c>
      <c r="I239" s="15" t="s">
        <v>88</v>
      </c>
      <c r="J239" s="25"/>
      <c r="K239" s="25"/>
      <c r="L239" s="25">
        <v>1</v>
      </c>
      <c r="M239" s="25"/>
      <c r="N239" s="25"/>
      <c r="O239" s="25">
        <v>1</v>
      </c>
      <c r="P239" s="25"/>
      <c r="Q239" s="25"/>
      <c r="R239" s="25">
        <v>1</v>
      </c>
      <c r="S239" s="25"/>
      <c r="T239" s="25"/>
      <c r="U239" s="25">
        <v>1</v>
      </c>
      <c r="V239" s="23">
        <f>SUM(Tabla28[[#This Row],[Ene]:[Dic]])</f>
        <v>4</v>
      </c>
      <c r="W239" s="16" t="s">
        <v>49</v>
      </c>
      <c r="X239" s="16"/>
      <c r="Y239" s="15"/>
      <c r="Z239" s="14" t="s">
        <v>80</v>
      </c>
      <c r="AA239" s="20"/>
    </row>
    <row r="240" spans="2:27" s="13" customFormat="1" ht="48.75" customHeight="1" x14ac:dyDescent="0.2">
      <c r="B240" s="19" t="str">
        <f>IF(Tabla28[[#This Row],[Productos ]]="","",CONCATENATE(Tabla28[[#This Row],[POA]],".",Tabla28[[#This Row],[SRS]],".",Tabla28[[#This Row],[AREA]],".",Tabla28[[#This Row],[TIPO]]))</f>
        <v/>
      </c>
      <c r="C240" s="19" t="str">
        <f>IF(Tabla28[[#This Row],[Productos ]]="","",'[1]Formulario PPGR1 '!#REF!)</f>
        <v/>
      </c>
      <c r="D240" s="19" t="str">
        <f>IF(Tabla28[[#This Row],[Productos ]]="","",'[1]Formulario PPGR1 '!#REF!)</f>
        <v/>
      </c>
      <c r="E240" s="19" t="str">
        <f>IF(Tabla28[[#This Row],[Productos ]]="","",'[1]Formulario PPGR1 '!#REF!)</f>
        <v/>
      </c>
      <c r="F240" s="19" t="str">
        <f>IF(Tabla28[[#This Row],[Productos ]]="","",'[1]Formulario PPGR1 '!#REF!)</f>
        <v/>
      </c>
      <c r="G240" s="15"/>
      <c r="H240" s="15" t="s">
        <v>87</v>
      </c>
      <c r="I240" s="15" t="s">
        <v>86</v>
      </c>
      <c r="J240" s="25"/>
      <c r="K240" s="25"/>
      <c r="L240" s="25">
        <v>1</v>
      </c>
      <c r="M240" s="25"/>
      <c r="N240" s="25"/>
      <c r="O240" s="25">
        <v>1</v>
      </c>
      <c r="P240" s="25"/>
      <c r="Q240" s="25"/>
      <c r="R240" s="25">
        <v>1</v>
      </c>
      <c r="S240" s="25"/>
      <c r="T240" s="25"/>
      <c r="U240" s="25">
        <v>1</v>
      </c>
      <c r="V240" s="23">
        <f>SUM(Tabla28[[#This Row],[Ene]:[Dic]])</f>
        <v>4</v>
      </c>
      <c r="W240" s="16" t="s">
        <v>49</v>
      </c>
      <c r="X240" s="16"/>
      <c r="Y240" s="15"/>
      <c r="Z240" s="14" t="s">
        <v>80</v>
      </c>
      <c r="AA240" s="20"/>
    </row>
    <row r="241" spans="2:28" s="13" customFormat="1" ht="55.5" customHeight="1" x14ac:dyDescent="0.2">
      <c r="B241" s="19" t="e">
        <f>IF(Tabla28[[#This Row],[Productos ]]="","",CONCATENATE(Tabla28[[#This Row],[POA]],".",Tabla28[[#This Row],[SRS]],".",Tabla28[[#This Row],[AREA]],".",Tabla28[[#This Row],[TIPO]]))</f>
        <v>#REF!</v>
      </c>
      <c r="C241" s="19" t="e">
        <f>IF(Tabla28[[#This Row],[Productos ]]="","",'[1]Formulario PPGR1 '!#REF!)</f>
        <v>#REF!</v>
      </c>
      <c r="D241" s="19" t="e">
        <f>IF(Tabla28[[#This Row],[Productos ]]="","",'[1]Formulario PPGR1 '!#REF!)</f>
        <v>#REF!</v>
      </c>
      <c r="E241" s="19" t="e">
        <f>IF(Tabla28[[#This Row],[Productos ]]="","",'[1]Formulario PPGR1 '!#REF!)</f>
        <v>#REF!</v>
      </c>
      <c r="F241" s="19" t="e">
        <f>IF(Tabla28[[#This Row],[Productos ]]="","",'[1]Formulario PPGR1 '!#REF!)</f>
        <v>#REF!</v>
      </c>
      <c r="G241" s="15" t="s">
        <v>85</v>
      </c>
      <c r="H241" s="15" t="s">
        <v>84</v>
      </c>
      <c r="I241" s="15" t="s">
        <v>83</v>
      </c>
      <c r="J241" s="25"/>
      <c r="K241" s="25"/>
      <c r="L241" s="25"/>
      <c r="M241" s="25"/>
      <c r="N241" s="25"/>
      <c r="O241" s="25">
        <v>1</v>
      </c>
      <c r="P241" s="25"/>
      <c r="Q241" s="25"/>
      <c r="R241" s="25">
        <v>1</v>
      </c>
      <c r="S241" s="25"/>
      <c r="T241" s="25"/>
      <c r="U241" s="25">
        <v>1</v>
      </c>
      <c r="V241" s="17">
        <f>SUM(Tabla28[[#This Row],[Ene]:[Dic]])</f>
        <v>3</v>
      </c>
      <c r="W241" s="16" t="s">
        <v>49</v>
      </c>
      <c r="X241" s="16"/>
      <c r="Y241" s="15"/>
      <c r="Z241" s="14" t="s">
        <v>80</v>
      </c>
      <c r="AA241" s="20"/>
    </row>
    <row r="242" spans="2:28" s="13" customFormat="1" ht="51" x14ac:dyDescent="0.2">
      <c r="B242" s="19" t="str">
        <f>IF(Tabla28[[#This Row],[Productos ]]="","",CONCATENATE(Tabla28[[#This Row],[POA]],".",Tabla28[[#This Row],[SRS]],".",Tabla28[[#This Row],[AREA]],".",Tabla28[[#This Row],[TIPO]]))</f>
        <v/>
      </c>
      <c r="C242" s="19" t="str">
        <f>IF(Tabla28[[#This Row],[Productos ]]="","",'[1]Formulario PPGR1 '!#REF!)</f>
        <v/>
      </c>
      <c r="D242" s="19" t="str">
        <f>IF(Tabla28[[#This Row],[Productos ]]="","",'[1]Formulario PPGR1 '!#REF!)</f>
        <v/>
      </c>
      <c r="E242" s="19" t="str">
        <f>IF(Tabla28[[#This Row],[Productos ]]="","",'[1]Formulario PPGR1 '!#REF!)</f>
        <v/>
      </c>
      <c r="F242" s="19" t="str">
        <f>IF(Tabla28[[#This Row],[Productos ]]="","",'[1]Formulario PPGR1 '!#REF!)</f>
        <v/>
      </c>
      <c r="G242" s="15"/>
      <c r="H242" s="15" t="s">
        <v>82</v>
      </c>
      <c r="I242" s="15" t="s">
        <v>81</v>
      </c>
      <c r="J242" s="25"/>
      <c r="K242" s="25"/>
      <c r="L242" s="25"/>
      <c r="M242" s="25"/>
      <c r="N242" s="25"/>
      <c r="O242" s="25">
        <v>1</v>
      </c>
      <c r="P242" s="25"/>
      <c r="Q242" s="25"/>
      <c r="R242" s="25">
        <v>1</v>
      </c>
      <c r="S242" s="25"/>
      <c r="T242" s="25"/>
      <c r="U242" s="25">
        <v>1</v>
      </c>
      <c r="V242" s="17">
        <f>SUM(Tabla28[[#This Row],[Ene]:[Dic]])</f>
        <v>3</v>
      </c>
      <c r="W242" s="16" t="s">
        <v>2</v>
      </c>
      <c r="X242" s="16"/>
      <c r="Y242" s="15"/>
      <c r="Z242" s="14" t="s">
        <v>80</v>
      </c>
      <c r="AA242" s="20"/>
    </row>
    <row r="243" spans="2:28" s="13" customFormat="1" ht="37.5" customHeight="1" x14ac:dyDescent="0.2">
      <c r="B243" s="19" t="e">
        <f>IF(Tabla28[[#This Row],[Productos ]]="","",CONCATENATE(Tabla28[[#This Row],[POA]],".",Tabla28[[#This Row],[SRS]],".",Tabla28[[#This Row],[AREA]],".",Tabla28[[#This Row],[TIPO]]))</f>
        <v>#REF!</v>
      </c>
      <c r="C243" s="19" t="e">
        <f>IF(Tabla28[[#This Row],[Productos ]]="","",'[1]Formulario PPGR1 '!#REF!)</f>
        <v>#REF!</v>
      </c>
      <c r="D243" s="19" t="e">
        <f>IF(Tabla28[[#This Row],[Productos ]]="","",'[1]Formulario PPGR1 '!#REF!)</f>
        <v>#REF!</v>
      </c>
      <c r="E243" s="19" t="e">
        <f>IF(Tabla28[[#This Row],[Productos ]]="","",'[1]Formulario PPGR1 '!#REF!)</f>
        <v>#REF!</v>
      </c>
      <c r="F243" s="19" t="e">
        <f>IF(Tabla28[[#This Row],[Productos ]]="","",'[1]Formulario PPGR1 '!#REF!)</f>
        <v>#REF!</v>
      </c>
      <c r="G243" s="15" t="s">
        <v>79</v>
      </c>
      <c r="H243" s="15" t="s">
        <v>78</v>
      </c>
      <c r="I243" s="26" t="s">
        <v>77</v>
      </c>
      <c r="J243" s="25"/>
      <c r="K243" s="25">
        <v>1</v>
      </c>
      <c r="L243" s="25"/>
      <c r="M243" s="25"/>
      <c r="N243" s="25"/>
      <c r="O243" s="25"/>
      <c r="P243" s="25"/>
      <c r="Q243" s="25">
        <v>1</v>
      </c>
      <c r="R243" s="25"/>
      <c r="S243" s="25"/>
      <c r="T243" s="25"/>
      <c r="U243" s="25"/>
      <c r="V243" s="17">
        <f>SUM(Tabla28[[#This Row],[Ene]:[Dic]])</f>
        <v>2</v>
      </c>
      <c r="W243" s="16" t="s">
        <v>6</v>
      </c>
      <c r="X243" s="16" t="s">
        <v>5</v>
      </c>
      <c r="Y243" s="15"/>
      <c r="Z243" s="14" t="s">
        <v>70</v>
      </c>
      <c r="AA243" s="20"/>
    </row>
    <row r="244" spans="2:28" s="13" customFormat="1" ht="38.25" x14ac:dyDescent="0.2">
      <c r="B244" s="19" t="str">
        <f>IF(Tabla28[[#This Row],[Productos ]]="","",CONCATENATE(Tabla28[[#This Row],[POA]],".",Tabla28[[#This Row],[SRS]],".",Tabla28[[#This Row],[AREA]],".",Tabla28[[#This Row],[TIPO]]))</f>
        <v/>
      </c>
      <c r="C244" s="19" t="str">
        <f>IF(Tabla28[[#This Row],[Productos ]]="","",'[1]Formulario PPGR1 '!#REF!)</f>
        <v/>
      </c>
      <c r="D244" s="19" t="str">
        <f>IF(Tabla28[[#This Row],[Productos ]]="","",'[1]Formulario PPGR1 '!#REF!)</f>
        <v/>
      </c>
      <c r="E244" s="19" t="str">
        <f>IF(Tabla28[[#This Row],[Productos ]]="","",'[1]Formulario PPGR1 '!#REF!)</f>
        <v/>
      </c>
      <c r="F244" s="19" t="str">
        <f>IF(Tabla28[[#This Row],[Productos ]]="","",'[1]Formulario PPGR1 '!#REF!)</f>
        <v/>
      </c>
      <c r="G244" s="15"/>
      <c r="H244" s="15" t="s">
        <v>76</v>
      </c>
      <c r="I244" s="15" t="s">
        <v>75</v>
      </c>
      <c r="J244" s="18"/>
      <c r="K244" s="18"/>
      <c r="L244" s="18">
        <v>1</v>
      </c>
      <c r="M244" s="18"/>
      <c r="N244" s="18"/>
      <c r="O244" s="18">
        <v>1</v>
      </c>
      <c r="P244" s="18"/>
      <c r="Q244" s="18"/>
      <c r="R244" s="18">
        <v>1</v>
      </c>
      <c r="S244" s="18"/>
      <c r="T244" s="18"/>
      <c r="U244" s="18">
        <v>1</v>
      </c>
      <c r="V244" s="17">
        <f>SUM(Tabla28[[#This Row],[Ene]:[Dic]])</f>
        <v>4</v>
      </c>
      <c r="W244" s="16" t="s">
        <v>2</v>
      </c>
      <c r="X244" s="16"/>
      <c r="Y244" s="15"/>
      <c r="Z244" s="14" t="s">
        <v>70</v>
      </c>
      <c r="AA244" s="20"/>
    </row>
    <row r="245" spans="2:28" s="13" customFormat="1" ht="38.25" x14ac:dyDescent="0.2">
      <c r="B245" s="19" t="str">
        <f>IF(Tabla28[[#This Row],[Productos ]]="","",CONCATENATE(Tabla28[[#This Row],[POA]],".",Tabla28[[#This Row],[SRS]],".",Tabla28[[#This Row],[AREA]],".",Tabla28[[#This Row],[TIPO]]))</f>
        <v/>
      </c>
      <c r="C245" s="19" t="str">
        <f>IF(Tabla28[[#This Row],[Productos ]]="","",'[1]Formulario PPGR1 '!#REF!)</f>
        <v/>
      </c>
      <c r="D245" s="19" t="str">
        <f>IF(Tabla28[[#This Row],[Productos ]]="","",'[1]Formulario PPGR1 '!#REF!)</f>
        <v/>
      </c>
      <c r="E245" s="19" t="str">
        <f>IF(Tabla28[[#This Row],[Productos ]]="","",'[1]Formulario PPGR1 '!#REF!)</f>
        <v/>
      </c>
      <c r="F245" s="19" t="str">
        <f>IF(Tabla28[[#This Row],[Productos ]]="","",'[1]Formulario PPGR1 '!#REF!)</f>
        <v/>
      </c>
      <c r="G245" s="15"/>
      <c r="H245" s="15" t="s">
        <v>74</v>
      </c>
      <c r="I245" s="15" t="s">
        <v>73</v>
      </c>
      <c r="J245" s="18"/>
      <c r="K245" s="18"/>
      <c r="L245" s="18"/>
      <c r="M245" s="18">
        <v>1</v>
      </c>
      <c r="N245" s="18"/>
      <c r="O245" s="18"/>
      <c r="P245" s="18">
        <v>1</v>
      </c>
      <c r="Q245" s="18"/>
      <c r="R245" s="18"/>
      <c r="S245" s="18">
        <v>1</v>
      </c>
      <c r="T245" s="18"/>
      <c r="U245" s="18"/>
      <c r="V245" s="17">
        <f>SUM(Tabla28[[#This Row],[Ene]:[Dic]])</f>
        <v>3</v>
      </c>
      <c r="W245" s="16" t="s">
        <v>60</v>
      </c>
      <c r="X245" s="16"/>
      <c r="Y245" s="15"/>
      <c r="Z245" s="14" t="s">
        <v>70</v>
      </c>
      <c r="AA245" s="20"/>
    </row>
    <row r="246" spans="2:28" s="13" customFormat="1" ht="38.25" x14ac:dyDescent="0.2">
      <c r="B246" s="19" t="str">
        <f>IF(Tabla28[[#This Row],[Productos ]]="","",CONCATENATE(Tabla28[[#This Row],[POA]],".",Tabla28[[#This Row],[SRS]],".",Tabla28[[#This Row],[AREA]],".",Tabla28[[#This Row],[TIPO]]))</f>
        <v/>
      </c>
      <c r="C246" s="19" t="str">
        <f>IF(Tabla28[[#This Row],[Productos ]]="","",'[1]Formulario PPGR1 '!#REF!)</f>
        <v/>
      </c>
      <c r="D246" s="19" t="str">
        <f>IF(Tabla28[[#This Row],[Productos ]]="","",'[1]Formulario PPGR1 '!#REF!)</f>
        <v/>
      </c>
      <c r="E246" s="19" t="str">
        <f>IF(Tabla28[[#This Row],[Productos ]]="","",'[1]Formulario PPGR1 '!#REF!)</f>
        <v/>
      </c>
      <c r="F246" s="19" t="str">
        <f>IF(Tabla28[[#This Row],[Productos ]]="","",'[1]Formulario PPGR1 '!#REF!)</f>
        <v/>
      </c>
      <c r="G246" s="15"/>
      <c r="H246" s="15" t="s">
        <v>72</v>
      </c>
      <c r="I246" s="15" t="s">
        <v>71</v>
      </c>
      <c r="J246" s="18"/>
      <c r="K246" s="18"/>
      <c r="L246" s="18"/>
      <c r="M246" s="18"/>
      <c r="N246" s="18"/>
      <c r="O246" s="18">
        <v>1</v>
      </c>
      <c r="P246" s="18"/>
      <c r="Q246" s="18"/>
      <c r="R246" s="18">
        <v>1</v>
      </c>
      <c r="S246" s="18"/>
      <c r="T246" s="18"/>
      <c r="U246" s="18">
        <v>1</v>
      </c>
      <c r="V246" s="17">
        <f>SUM(Tabla28[[#This Row],[Ene]:[Dic]])</f>
        <v>3</v>
      </c>
      <c r="W246" s="16" t="s">
        <v>6</v>
      </c>
      <c r="X246" s="16" t="s">
        <v>49</v>
      </c>
      <c r="Y246" s="15"/>
      <c r="Z246" s="14" t="s">
        <v>70</v>
      </c>
      <c r="AA246" s="20"/>
    </row>
    <row r="247" spans="2:28" s="13" customFormat="1" ht="25.5" x14ac:dyDescent="0.2">
      <c r="B247" s="19" t="e">
        <f>IF(Tabla28[[#This Row],[Productos ]]="","",CONCATENATE(Tabla28[[#This Row],[POA]],".",Tabla28[[#This Row],[SRS]],".",Tabla28[[#This Row],[AREA]],".",Tabla28[[#This Row],[TIPO]]))</f>
        <v>#REF!</v>
      </c>
      <c r="C247" s="19"/>
      <c r="D247" s="19"/>
      <c r="E247" s="19"/>
      <c r="F247" s="19" t="e">
        <f>IF(Tabla28[[#This Row],[Productos ]]="","",'[1]Formulario PPGR1 '!#REF!)</f>
        <v>#REF!</v>
      </c>
      <c r="G247" s="15" t="s">
        <v>69</v>
      </c>
      <c r="H247" s="15" t="s">
        <v>68</v>
      </c>
      <c r="I247" s="15" t="s">
        <v>67</v>
      </c>
      <c r="J247" s="18"/>
      <c r="K247" s="18"/>
      <c r="L247" s="18"/>
      <c r="M247" s="18"/>
      <c r="N247" s="18"/>
      <c r="O247" s="18">
        <v>1</v>
      </c>
      <c r="P247" s="18"/>
      <c r="Q247" s="18"/>
      <c r="R247" s="18"/>
      <c r="S247" s="18"/>
      <c r="T247" s="18"/>
      <c r="U247" s="18">
        <v>1</v>
      </c>
      <c r="V247" s="23">
        <f>SUM(Tabla28[[#This Row],[Ene]:[Dic]])</f>
        <v>2</v>
      </c>
      <c r="W247" s="16" t="s">
        <v>55</v>
      </c>
      <c r="X247" s="16"/>
      <c r="Y247" s="15" t="s">
        <v>66</v>
      </c>
      <c r="Z247" s="14" t="s">
        <v>59</v>
      </c>
      <c r="AA247" s="20"/>
    </row>
    <row r="248" spans="2:28" s="13" customFormat="1" ht="39" customHeight="1" x14ac:dyDescent="0.2">
      <c r="B248" s="19" t="str">
        <f>IF(Tabla28[[#This Row],[Productos ]]="","",CONCATENATE(Tabla28[[#This Row],[POA]],".",Tabla28[[#This Row],[SRS]],".",Tabla28[[#This Row],[AREA]],".",Tabla28[[#This Row],[TIPO]]))</f>
        <v/>
      </c>
      <c r="C248" s="19"/>
      <c r="D248" s="19"/>
      <c r="E248" s="19"/>
      <c r="F248" s="19" t="str">
        <f>IF(Tabla28[[#This Row],[Productos ]]="","",'[1]Formulario PPGR1 '!#REF!)</f>
        <v/>
      </c>
      <c r="G248" s="15"/>
      <c r="H248" s="15" t="s">
        <v>65</v>
      </c>
      <c r="I248" s="15" t="s">
        <v>63</v>
      </c>
      <c r="J248" s="18"/>
      <c r="K248" s="18"/>
      <c r="L248" s="18">
        <v>1</v>
      </c>
      <c r="M248" s="18"/>
      <c r="N248" s="18"/>
      <c r="O248" s="18">
        <v>1</v>
      </c>
      <c r="P248" s="18"/>
      <c r="Q248" s="18"/>
      <c r="R248" s="18">
        <v>1</v>
      </c>
      <c r="S248" s="18"/>
      <c r="T248" s="18"/>
      <c r="U248" s="18">
        <v>1</v>
      </c>
      <c r="V248" s="23">
        <f>SUM(Tabla28[[#This Row],[Ene]:[Dic]])</f>
        <v>4</v>
      </c>
      <c r="W248" s="16" t="s">
        <v>49</v>
      </c>
      <c r="X248" s="16" t="s">
        <v>6</v>
      </c>
      <c r="Y248" s="15"/>
      <c r="Z248" s="14" t="s">
        <v>59</v>
      </c>
      <c r="AA248" s="20"/>
    </row>
    <row r="249" spans="2:28" s="13" customFormat="1" ht="41.25" customHeight="1" x14ac:dyDescent="0.2">
      <c r="B249" s="19" t="str">
        <f>IF(Tabla28[[#This Row],[Productos ]]="","",CONCATENATE(Tabla28[[#This Row],[POA]],".",Tabla28[[#This Row],[SRS]],".",Tabla28[[#This Row],[AREA]],".",Tabla28[[#This Row],[TIPO]]))</f>
        <v/>
      </c>
      <c r="C249" s="19"/>
      <c r="D249" s="19"/>
      <c r="E249" s="19"/>
      <c r="F249" s="19" t="str">
        <f>IF(Tabla28[[#This Row],[Productos ]]="","",'[1]Formulario PPGR1 '!#REF!)</f>
        <v/>
      </c>
      <c r="G249" s="15"/>
      <c r="H249" s="15" t="s">
        <v>64</v>
      </c>
      <c r="I249" s="15" t="s">
        <v>63</v>
      </c>
      <c r="J249" s="18"/>
      <c r="K249" s="18"/>
      <c r="L249" s="18"/>
      <c r="M249" s="18"/>
      <c r="N249" s="18"/>
      <c r="O249" s="18"/>
      <c r="P249" s="18"/>
      <c r="Q249" s="18"/>
      <c r="R249" s="18">
        <v>1</v>
      </c>
      <c r="S249" s="18"/>
      <c r="T249" s="18"/>
      <c r="U249" s="18">
        <v>1</v>
      </c>
      <c r="V249" s="23">
        <f>SUM(Tabla28[[#This Row],[Ene]:[Dic]])</f>
        <v>2</v>
      </c>
      <c r="W249" s="16" t="s">
        <v>49</v>
      </c>
      <c r="X249" s="16" t="s">
        <v>6</v>
      </c>
      <c r="Y249" s="15"/>
      <c r="Z249" s="14" t="s">
        <v>59</v>
      </c>
      <c r="AA249" s="20"/>
    </row>
    <row r="250" spans="2:28" s="13" customFormat="1" ht="45.75" customHeight="1" x14ac:dyDescent="0.2">
      <c r="B250" s="19" t="str">
        <f>IF(Tabla28[[#This Row],[Productos ]]="","",CONCATENATE(Tabla28[[#This Row],[POA]],".",Tabla28[[#This Row],[SRS]],".",Tabla28[[#This Row],[AREA]],".",Tabla28[[#This Row],[TIPO]]))</f>
        <v/>
      </c>
      <c r="C250" s="19"/>
      <c r="D250" s="19"/>
      <c r="E250" s="19"/>
      <c r="F250" s="19" t="str">
        <f>IF(Tabla28[[#This Row],[Productos ]]="","",'[1]Formulario PPGR1 '!#REF!)</f>
        <v/>
      </c>
      <c r="G250" s="15"/>
      <c r="H250" s="15" t="s">
        <v>62</v>
      </c>
      <c r="I250" s="15" t="s">
        <v>61</v>
      </c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>
        <v>1</v>
      </c>
      <c r="V250" s="23">
        <f>SUM(Tabla28[[#This Row],[Ene]:[Dic]])</f>
        <v>1</v>
      </c>
      <c r="W250" s="16" t="s">
        <v>60</v>
      </c>
      <c r="X250" s="16" t="s">
        <v>6</v>
      </c>
      <c r="Y250" s="15"/>
      <c r="Z250" s="14" t="s">
        <v>59</v>
      </c>
      <c r="AA250" s="20"/>
    </row>
    <row r="251" spans="2:28" s="13" customFormat="1" ht="36" customHeight="1" x14ac:dyDescent="0.2">
      <c r="B251" s="19" t="e">
        <f>IF(Tabla28[[#This Row],[Productos ]]="","",CONCATENATE(Tabla28[[#This Row],[POA]],".",Tabla28[[#This Row],[SRS]],".",Tabla28[[#This Row],[AREA]],".",Tabla28[[#This Row],[TIPO]]))</f>
        <v>#REF!</v>
      </c>
      <c r="C251" s="19"/>
      <c r="D251" s="19"/>
      <c r="E251" s="19"/>
      <c r="F251" s="19" t="e">
        <f>IF(Tabla28[[#This Row],[Productos ]]="","",'[1]Formulario PPGR1 '!#REF!)</f>
        <v>#REF!</v>
      </c>
      <c r="G251" s="15" t="s">
        <v>58</v>
      </c>
      <c r="H251" s="15" t="s">
        <v>57</v>
      </c>
      <c r="I251" s="15" t="s">
        <v>56</v>
      </c>
      <c r="J251" s="18">
        <v>1</v>
      </c>
      <c r="K251" s="18">
        <v>1</v>
      </c>
      <c r="L251" s="18">
        <v>1</v>
      </c>
      <c r="M251" s="18">
        <v>1</v>
      </c>
      <c r="N251" s="18">
        <v>1</v>
      </c>
      <c r="O251" s="18">
        <v>1</v>
      </c>
      <c r="P251" s="18">
        <v>1</v>
      </c>
      <c r="Q251" s="18">
        <v>1</v>
      </c>
      <c r="R251" s="18">
        <v>1</v>
      </c>
      <c r="S251" s="18">
        <v>1</v>
      </c>
      <c r="T251" s="18">
        <v>1</v>
      </c>
      <c r="U251" s="18">
        <v>1</v>
      </c>
      <c r="V251" s="23">
        <f>SUM(Tabla28[[#This Row],[Ene]:[Dic]])</f>
        <v>12</v>
      </c>
      <c r="W251" s="16" t="s">
        <v>55</v>
      </c>
      <c r="X251" s="16"/>
      <c r="Y251" s="15" t="s">
        <v>54</v>
      </c>
      <c r="Z251" s="14" t="s">
        <v>43</v>
      </c>
      <c r="AA251" s="20"/>
    </row>
    <row r="252" spans="2:28" s="13" customFormat="1" ht="34.5" customHeight="1" x14ac:dyDescent="0.2">
      <c r="B252" s="19" t="str">
        <f>IF(Tabla28[[#This Row],[Productos ]]="","",CONCATENATE(Tabla28[[#This Row],[POA]],".",Tabla28[[#This Row],[SRS]],".",Tabla28[[#This Row],[AREA]],".",Tabla28[[#This Row],[TIPO]]))</f>
        <v/>
      </c>
      <c r="C252" s="19"/>
      <c r="D252" s="19"/>
      <c r="E252" s="19"/>
      <c r="F252" s="19" t="str">
        <f>IF(Tabla28[[#This Row],[Productos ]]="","",'[1]Formulario PPGR1 '!#REF!)</f>
        <v/>
      </c>
      <c r="G252" s="15"/>
      <c r="H252" s="15" t="s">
        <v>53</v>
      </c>
      <c r="I252" s="15" t="s">
        <v>52</v>
      </c>
      <c r="J252" s="18">
        <v>1</v>
      </c>
      <c r="K252" s="18">
        <v>1</v>
      </c>
      <c r="L252" s="18">
        <v>1</v>
      </c>
      <c r="M252" s="18">
        <v>1</v>
      </c>
      <c r="N252" s="18">
        <v>1</v>
      </c>
      <c r="O252" s="18">
        <v>1</v>
      </c>
      <c r="P252" s="18">
        <v>1</v>
      </c>
      <c r="Q252" s="18">
        <v>1</v>
      </c>
      <c r="R252" s="18">
        <v>1</v>
      </c>
      <c r="S252" s="18">
        <v>1</v>
      </c>
      <c r="T252" s="18">
        <v>1</v>
      </c>
      <c r="U252" s="18">
        <v>1</v>
      </c>
      <c r="V252" s="23">
        <f>SUM(Tabla28[[#This Row],[Ene]:[Dic]])</f>
        <v>12</v>
      </c>
      <c r="W252" s="16" t="s">
        <v>49</v>
      </c>
      <c r="X252" s="16"/>
      <c r="Y252" s="15"/>
      <c r="Z252" s="14" t="s">
        <v>43</v>
      </c>
      <c r="AA252" s="20"/>
    </row>
    <row r="253" spans="2:28" s="13" customFormat="1" ht="31.5" customHeight="1" x14ac:dyDescent="0.2">
      <c r="B253" s="19" t="str">
        <f>IF(Tabla28[[#This Row],[Productos ]]="","",CONCATENATE(Tabla28[[#This Row],[POA]],".",Tabla28[[#This Row],[SRS]],".",Tabla28[[#This Row],[AREA]],".",Tabla28[[#This Row],[TIPO]]))</f>
        <v/>
      </c>
      <c r="C253" s="19"/>
      <c r="D253" s="19"/>
      <c r="E253" s="19"/>
      <c r="F253" s="19" t="str">
        <f>IF(Tabla28[[#This Row],[Productos ]]="","",'[1]Formulario PPGR1 '!#REF!)</f>
        <v/>
      </c>
      <c r="G253" s="15"/>
      <c r="H253" s="15" t="s">
        <v>51</v>
      </c>
      <c r="I253" s="15" t="s">
        <v>50</v>
      </c>
      <c r="J253" s="18">
        <v>1</v>
      </c>
      <c r="K253" s="18">
        <v>1</v>
      </c>
      <c r="L253" s="18">
        <v>1</v>
      </c>
      <c r="M253" s="18">
        <v>1</v>
      </c>
      <c r="N253" s="18">
        <v>1</v>
      </c>
      <c r="O253" s="18">
        <v>1</v>
      </c>
      <c r="P253" s="18">
        <v>1</v>
      </c>
      <c r="Q253" s="18">
        <v>1</v>
      </c>
      <c r="R253" s="18">
        <v>1</v>
      </c>
      <c r="S253" s="18">
        <v>1</v>
      </c>
      <c r="T253" s="18">
        <v>1</v>
      </c>
      <c r="U253" s="18">
        <v>1</v>
      </c>
      <c r="V253" s="23">
        <f>SUM(Tabla28[[#This Row],[Ene]:[Dic]])</f>
        <v>12</v>
      </c>
      <c r="W253" s="16" t="s">
        <v>49</v>
      </c>
      <c r="X253" s="16"/>
      <c r="Y253" s="15"/>
      <c r="Z253" s="14" t="s">
        <v>43</v>
      </c>
      <c r="AA253" s="20"/>
    </row>
    <row r="254" spans="2:28" s="13" customFormat="1" ht="51" x14ac:dyDescent="0.2">
      <c r="B254" s="19" t="str">
        <f>IF(Tabla28[[#This Row],[Productos ]]="","",CONCATENATE(Tabla28[[#This Row],[POA]],".",Tabla28[[#This Row],[SRS]],".",Tabla28[[#This Row],[AREA]],".",Tabla28[[#This Row],[TIPO]]))</f>
        <v/>
      </c>
      <c r="C254" s="19"/>
      <c r="D254" s="19"/>
      <c r="E254" s="19"/>
      <c r="F254" s="19" t="str">
        <f>IF(Tabla28[[#This Row],[Productos ]]="","",'[1]Formulario PPGR1 '!#REF!)</f>
        <v/>
      </c>
      <c r="G254" s="15"/>
      <c r="H254" s="15" t="s">
        <v>48</v>
      </c>
      <c r="I254" s="15" t="s">
        <v>47</v>
      </c>
      <c r="J254" s="18"/>
      <c r="K254" s="18"/>
      <c r="L254" s="18">
        <v>1</v>
      </c>
      <c r="M254" s="18"/>
      <c r="N254" s="18"/>
      <c r="O254" s="18">
        <v>1</v>
      </c>
      <c r="P254" s="18"/>
      <c r="Q254" s="18"/>
      <c r="R254" s="18">
        <v>1</v>
      </c>
      <c r="S254" s="18"/>
      <c r="T254" s="18"/>
      <c r="U254" s="18">
        <v>1</v>
      </c>
      <c r="V254" s="23">
        <f>SUM(Tabla28[[#This Row],[Ene]:[Dic]])</f>
        <v>4</v>
      </c>
      <c r="W254" s="16" t="s">
        <v>2</v>
      </c>
      <c r="X254" s="16"/>
      <c r="Y254" s="15"/>
      <c r="Z254" s="14" t="s">
        <v>43</v>
      </c>
      <c r="AA254" s="20"/>
      <c r="AB254" s="13" t="s">
        <v>46</v>
      </c>
    </row>
    <row r="255" spans="2:28" s="13" customFormat="1" ht="25.5" x14ac:dyDescent="0.2">
      <c r="B255" s="19" t="str">
        <f>IF(Tabla28[[#This Row],[Productos ]]="","",CONCATENATE(Tabla28[[#This Row],[POA]],".",Tabla28[[#This Row],[SRS]],".",Tabla28[[#This Row],[AREA]],".",Tabla28[[#This Row],[TIPO]]))</f>
        <v/>
      </c>
      <c r="C255" s="19"/>
      <c r="D255" s="19"/>
      <c r="E255" s="19"/>
      <c r="F255" s="19" t="str">
        <f>IF(Tabla28[[#This Row],[Productos ]]="","",'[1]Formulario PPGR1 '!#REF!)</f>
        <v/>
      </c>
      <c r="G255" s="15"/>
      <c r="H255" s="15" t="s">
        <v>45</v>
      </c>
      <c r="I255" s="15" t="s">
        <v>44</v>
      </c>
      <c r="J255" s="18"/>
      <c r="K255" s="18"/>
      <c r="L255" s="18">
        <v>1</v>
      </c>
      <c r="M255" s="18"/>
      <c r="N255" s="18"/>
      <c r="O255" s="18">
        <v>1</v>
      </c>
      <c r="P255" s="18"/>
      <c r="Q255" s="18"/>
      <c r="R255" s="18">
        <v>1</v>
      </c>
      <c r="S255" s="18"/>
      <c r="T255" s="18"/>
      <c r="U255" s="18">
        <v>1</v>
      </c>
      <c r="V255" s="23">
        <f>SUM(Tabla28[[#This Row],[Ene]:[Dic]])</f>
        <v>4</v>
      </c>
      <c r="W255" s="16" t="s">
        <v>2</v>
      </c>
      <c r="X255" s="16"/>
      <c r="Y255" s="15"/>
      <c r="Z255" s="14" t="s">
        <v>43</v>
      </c>
      <c r="AA255" s="20"/>
    </row>
    <row r="256" spans="2:28" s="13" customFormat="1" ht="25.5" x14ac:dyDescent="0.2">
      <c r="B256" s="19" t="e">
        <f>IF(Tabla28[[#This Row],[Productos ]]="","",CONCATENATE(Tabla28[[#This Row],[POA]],".",Tabla28[[#This Row],[SRS]],".",Tabla28[[#This Row],[AREA]],".",Tabla28[[#This Row],[TIPO]]))</f>
        <v>#REF!</v>
      </c>
      <c r="C256" s="19" t="e">
        <f>IF(Tabla28[[#This Row],[Productos ]]="","",'[1]Formulario PPGR1 '!#REF!)</f>
        <v>#REF!</v>
      </c>
      <c r="D256" s="19" t="e">
        <f>IF(Tabla28[[#This Row],[Productos ]]="","",'[1]Formulario PPGR1 '!#REF!)</f>
        <v>#REF!</v>
      </c>
      <c r="E256" s="19" t="e">
        <f>IF(Tabla28[[#This Row],[Productos ]]="","",'[1]Formulario PPGR1 '!#REF!)</f>
        <v>#REF!</v>
      </c>
      <c r="F256" s="19" t="e">
        <f>IF(Tabla28[[#This Row],[Productos ]]="","",'[1]Formulario PPGR1 '!#REF!)</f>
        <v>#REF!</v>
      </c>
      <c r="G256" s="15" t="s">
        <v>42</v>
      </c>
      <c r="H256" s="15" t="s">
        <v>41</v>
      </c>
      <c r="I256" s="24" t="s">
        <v>40</v>
      </c>
      <c r="J256" s="22">
        <v>1</v>
      </c>
      <c r="K256" s="22">
        <v>1</v>
      </c>
      <c r="L256" s="22">
        <v>1</v>
      </c>
      <c r="M256" s="22">
        <v>1</v>
      </c>
      <c r="N256" s="22">
        <v>1</v>
      </c>
      <c r="O256" s="22">
        <v>1</v>
      </c>
      <c r="P256" s="22">
        <v>1</v>
      </c>
      <c r="Q256" s="22">
        <v>1</v>
      </c>
      <c r="R256" s="22">
        <v>1</v>
      </c>
      <c r="S256" s="22">
        <v>1</v>
      </c>
      <c r="T256" s="22">
        <v>1</v>
      </c>
      <c r="U256" s="22">
        <v>1</v>
      </c>
      <c r="V256" s="17">
        <f>SUM(Tabla28[[#This Row],[Ene]:[Dic]])</f>
        <v>12</v>
      </c>
      <c r="W256" s="16" t="s">
        <v>2</v>
      </c>
      <c r="X256" s="16"/>
      <c r="Y256" s="15"/>
      <c r="Z256" s="21" t="s">
        <v>26</v>
      </c>
      <c r="AA256" s="20"/>
    </row>
    <row r="257" spans="2:27" s="13" customFormat="1" ht="25.5" x14ac:dyDescent="0.2">
      <c r="B257" s="19" t="str">
        <f>IF(Tabla28[[#This Row],[Productos ]]="","",CONCATENATE(Tabla28[[#This Row],[POA]],".",Tabla28[[#This Row],[SRS]],".",Tabla28[[#This Row],[AREA]],".",Tabla28[[#This Row],[TIPO]]))</f>
        <v/>
      </c>
      <c r="C257" s="19" t="str">
        <f>IF(Tabla28[[#This Row],[Productos ]]="","",'[1]Formulario PPGR1 '!#REF!)</f>
        <v/>
      </c>
      <c r="D257" s="19" t="str">
        <f>IF(Tabla28[[#This Row],[Productos ]]="","",'[1]Formulario PPGR1 '!#REF!)</f>
        <v/>
      </c>
      <c r="E257" s="19" t="str">
        <f>IF(Tabla28[[#This Row],[Productos ]]="","",'[1]Formulario PPGR1 '!#REF!)</f>
        <v/>
      </c>
      <c r="F257" s="19" t="str">
        <f>IF(Tabla28[[#This Row],[Productos ]]="","",'[1]Formulario PPGR1 '!#REF!)</f>
        <v/>
      </c>
      <c r="G257" s="15"/>
      <c r="H257" s="15" t="s">
        <v>39</v>
      </c>
      <c r="I257" s="24" t="s">
        <v>38</v>
      </c>
      <c r="J257" s="22">
        <v>1</v>
      </c>
      <c r="K257" s="22">
        <v>1</v>
      </c>
      <c r="L257" s="22">
        <v>1</v>
      </c>
      <c r="M257" s="22">
        <v>1</v>
      </c>
      <c r="N257" s="22">
        <v>1</v>
      </c>
      <c r="O257" s="22">
        <v>1</v>
      </c>
      <c r="P257" s="22">
        <v>1</v>
      </c>
      <c r="Q257" s="22">
        <v>1</v>
      </c>
      <c r="R257" s="22">
        <v>1</v>
      </c>
      <c r="S257" s="22">
        <v>1</v>
      </c>
      <c r="T257" s="22">
        <v>1</v>
      </c>
      <c r="U257" s="22">
        <v>1</v>
      </c>
      <c r="V257" s="23">
        <f>SUM(Tabla28[[#This Row],[Ene]:[Dic]])</f>
        <v>12</v>
      </c>
      <c r="W257" s="16" t="s">
        <v>2</v>
      </c>
      <c r="X257" s="16"/>
      <c r="Y257" s="15"/>
      <c r="Z257" s="21" t="s">
        <v>26</v>
      </c>
      <c r="AA257" s="20"/>
    </row>
    <row r="258" spans="2:27" s="13" customFormat="1" ht="25.5" x14ac:dyDescent="0.2">
      <c r="B258" s="19" t="str">
        <f>IF(Tabla28[[#This Row],[Productos ]]="","",CONCATENATE(Tabla28[[#This Row],[POA]],".",Tabla28[[#This Row],[SRS]],".",Tabla28[[#This Row],[AREA]],".",Tabla28[[#This Row],[TIPO]]))</f>
        <v/>
      </c>
      <c r="C258" s="19" t="str">
        <f>IF(Tabla28[[#This Row],[Productos ]]="","",'[1]Formulario PPGR1 '!#REF!)</f>
        <v/>
      </c>
      <c r="D258" s="19" t="str">
        <f>IF(Tabla28[[#This Row],[Productos ]]="","",'[1]Formulario PPGR1 '!#REF!)</f>
        <v/>
      </c>
      <c r="E258" s="19" t="str">
        <f>IF(Tabla28[[#This Row],[Productos ]]="","",'[1]Formulario PPGR1 '!#REF!)</f>
        <v/>
      </c>
      <c r="F258" s="19" t="str">
        <f>IF(Tabla28[[#This Row],[Productos ]]="","",'[1]Formulario PPGR1 '!#REF!)</f>
        <v/>
      </c>
      <c r="G258" s="15"/>
      <c r="H258" s="15" t="s">
        <v>37</v>
      </c>
      <c r="I258" s="15" t="s">
        <v>36</v>
      </c>
      <c r="J258" s="22">
        <v>1</v>
      </c>
      <c r="K258" s="22">
        <v>1</v>
      </c>
      <c r="L258" s="22">
        <v>1</v>
      </c>
      <c r="M258" s="22">
        <v>1</v>
      </c>
      <c r="N258" s="22">
        <v>1</v>
      </c>
      <c r="O258" s="22">
        <v>1</v>
      </c>
      <c r="P258" s="22">
        <v>1</v>
      </c>
      <c r="Q258" s="22">
        <v>1</v>
      </c>
      <c r="R258" s="22">
        <v>1</v>
      </c>
      <c r="S258" s="22">
        <v>1</v>
      </c>
      <c r="T258" s="22">
        <v>1</v>
      </c>
      <c r="U258" s="22">
        <v>1</v>
      </c>
      <c r="V258" s="17">
        <f>SUM(Tabla28[[#This Row],[Ene]:[Dic]])</f>
        <v>12</v>
      </c>
      <c r="W258" s="16" t="s">
        <v>2</v>
      </c>
      <c r="X258" s="16"/>
      <c r="Y258" s="15"/>
      <c r="Z258" s="21" t="s">
        <v>26</v>
      </c>
      <c r="AA258" s="20"/>
    </row>
    <row r="259" spans="2:27" s="13" customFormat="1" ht="25.5" x14ac:dyDescent="0.2">
      <c r="B259" s="19" t="str">
        <f>IF(Tabla28[[#This Row],[Productos ]]="","",CONCATENATE(Tabla28[[#This Row],[POA]],".",Tabla28[[#This Row],[SRS]],".",Tabla28[[#This Row],[AREA]],".",Tabla28[[#This Row],[TIPO]]))</f>
        <v/>
      </c>
      <c r="C259" s="19" t="str">
        <f>IF(Tabla28[[#This Row],[Productos ]]="","",'[1]Formulario PPGR1 '!#REF!)</f>
        <v/>
      </c>
      <c r="D259" s="19" t="str">
        <f>IF(Tabla28[[#This Row],[Productos ]]="","",'[1]Formulario PPGR1 '!#REF!)</f>
        <v/>
      </c>
      <c r="E259" s="19" t="str">
        <f>IF(Tabla28[[#This Row],[Productos ]]="","",'[1]Formulario PPGR1 '!#REF!)</f>
        <v/>
      </c>
      <c r="F259" s="19" t="str">
        <f>IF(Tabla28[[#This Row],[Productos ]]="","",'[1]Formulario PPGR1 '!#REF!)</f>
        <v/>
      </c>
      <c r="G259" s="15"/>
      <c r="H259" s="15" t="s">
        <v>35</v>
      </c>
      <c r="I259" s="15" t="s">
        <v>34</v>
      </c>
      <c r="J259" s="22"/>
      <c r="K259" s="22"/>
      <c r="L259" s="22"/>
      <c r="M259" s="22"/>
      <c r="N259" s="22"/>
      <c r="O259" s="22"/>
      <c r="P259" s="22"/>
      <c r="Q259" s="22"/>
      <c r="R259" s="22">
        <v>1</v>
      </c>
      <c r="S259" s="22"/>
      <c r="T259" s="22"/>
      <c r="U259" s="22"/>
      <c r="V259" s="17">
        <f>SUM(Tabla28[[#This Row],[Ene]:[Dic]])</f>
        <v>1</v>
      </c>
      <c r="W259" s="16"/>
      <c r="X259" s="16"/>
      <c r="Y259" s="15" t="s">
        <v>33</v>
      </c>
      <c r="Z259" s="21" t="s">
        <v>26</v>
      </c>
      <c r="AA259" s="20"/>
    </row>
    <row r="260" spans="2:27" s="13" customFormat="1" ht="25.5" x14ac:dyDescent="0.2">
      <c r="B260" s="19" t="str">
        <f>IF(Tabla28[[#This Row],[Productos ]]="","",CONCATENATE(Tabla28[[#This Row],[POA]],".",Tabla28[[#This Row],[SRS]],".",Tabla28[[#This Row],[AREA]],".",Tabla28[[#This Row],[TIPO]]))</f>
        <v/>
      </c>
      <c r="C260" s="19" t="str">
        <f>IF(Tabla28[[#This Row],[Productos ]]="","",'[1]Formulario PPGR1 '!#REF!)</f>
        <v/>
      </c>
      <c r="D260" s="19" t="str">
        <f>IF(Tabla28[[#This Row],[Productos ]]="","",'[1]Formulario PPGR1 '!#REF!)</f>
        <v/>
      </c>
      <c r="E260" s="19" t="str">
        <f>IF(Tabla28[[#This Row],[Productos ]]="","",'[1]Formulario PPGR1 '!#REF!)</f>
        <v/>
      </c>
      <c r="F260" s="19" t="str">
        <f>IF(Tabla28[[#This Row],[Productos ]]="","",'[1]Formulario PPGR1 '!#REF!)</f>
        <v/>
      </c>
      <c r="G260" s="15"/>
      <c r="H260" s="15" t="s">
        <v>32</v>
      </c>
      <c r="I260" s="15" t="s">
        <v>31</v>
      </c>
      <c r="J260" s="18">
        <v>1</v>
      </c>
      <c r="K260" s="18"/>
      <c r="L260" s="18"/>
      <c r="M260" s="18"/>
      <c r="N260" s="18"/>
      <c r="O260" s="18"/>
      <c r="P260" s="18"/>
      <c r="Q260" s="18">
        <v>1</v>
      </c>
      <c r="R260" s="18"/>
      <c r="S260" s="18"/>
      <c r="T260" s="18"/>
      <c r="U260" s="18">
        <v>1</v>
      </c>
      <c r="V260" s="17">
        <f>SUM(Tabla28[[#This Row],[Ene]:[Dic]])</f>
        <v>3</v>
      </c>
      <c r="W260" s="16" t="s">
        <v>6</v>
      </c>
      <c r="X260" s="16" t="s">
        <v>5</v>
      </c>
      <c r="Y260" s="15"/>
      <c r="Z260" s="21" t="s">
        <v>26</v>
      </c>
      <c r="AA260" s="20"/>
    </row>
    <row r="261" spans="2:27" s="13" customFormat="1" ht="25.5" x14ac:dyDescent="0.2">
      <c r="B261" s="19" t="str">
        <f>IF(Tabla28[[#This Row],[Productos ]]="","",CONCATENATE(Tabla28[[#This Row],[POA]],".",Tabla28[[#This Row],[SRS]],".",Tabla28[[#This Row],[AREA]],".",Tabla28[[#This Row],[TIPO]]))</f>
        <v/>
      </c>
      <c r="C261" s="19" t="str">
        <f>IF(Tabla28[[#This Row],[Productos ]]="","",'[1]Formulario PPGR1 '!#REF!)</f>
        <v/>
      </c>
      <c r="D261" s="19" t="str">
        <f>IF(Tabla28[[#This Row],[Productos ]]="","",'[1]Formulario PPGR1 '!#REF!)</f>
        <v/>
      </c>
      <c r="E261" s="19" t="str">
        <f>IF(Tabla28[[#This Row],[Productos ]]="","",'[1]Formulario PPGR1 '!#REF!)</f>
        <v/>
      </c>
      <c r="F261" s="19" t="str">
        <f>IF(Tabla28[[#This Row],[Productos ]]="","",'[1]Formulario PPGR1 '!#REF!)</f>
        <v/>
      </c>
      <c r="G261" s="15"/>
      <c r="H261" s="15" t="s">
        <v>30</v>
      </c>
      <c r="I261" s="15" t="s">
        <v>29</v>
      </c>
      <c r="J261" s="18"/>
      <c r="K261" s="18"/>
      <c r="L261" s="18">
        <v>1</v>
      </c>
      <c r="M261" s="18"/>
      <c r="N261" s="18"/>
      <c r="O261" s="18"/>
      <c r="P261" s="18">
        <v>1</v>
      </c>
      <c r="Q261" s="18"/>
      <c r="R261" s="18"/>
      <c r="S261" s="18">
        <v>1</v>
      </c>
      <c r="T261" s="18"/>
      <c r="U261" s="18"/>
      <c r="V261" s="17">
        <f>SUM(Tabla28[[#This Row],[Ene]:[Dic]])</f>
        <v>3</v>
      </c>
      <c r="W261" s="16" t="s">
        <v>6</v>
      </c>
      <c r="X261" s="16" t="s">
        <v>5</v>
      </c>
      <c r="Y261" s="15"/>
      <c r="Z261" s="21" t="s">
        <v>26</v>
      </c>
      <c r="AA261" s="20"/>
    </row>
    <row r="262" spans="2:27" s="13" customFormat="1" ht="25.5" x14ac:dyDescent="0.2">
      <c r="B262" s="19" t="str">
        <f>IF(Tabla28[[#This Row],[Productos ]]="","",CONCATENATE(Tabla28[[#This Row],[POA]],".",Tabla28[[#This Row],[SRS]],".",Tabla28[[#This Row],[AREA]],".",Tabla28[[#This Row],[TIPO]]))</f>
        <v/>
      </c>
      <c r="C262" s="19" t="str">
        <f>IF(Tabla28[[#This Row],[Productos ]]="","",'[1]Formulario PPGR1 '!#REF!)</f>
        <v/>
      </c>
      <c r="D262" s="19" t="str">
        <f>IF(Tabla28[[#This Row],[Productos ]]="","",'[1]Formulario PPGR1 '!#REF!)</f>
        <v/>
      </c>
      <c r="E262" s="19" t="str">
        <f>IF(Tabla28[[#This Row],[Productos ]]="","",'[1]Formulario PPGR1 '!#REF!)</f>
        <v/>
      </c>
      <c r="F262" s="19" t="str">
        <f>IF(Tabla28[[#This Row],[Productos ]]="","",'[1]Formulario PPGR1 '!#REF!)</f>
        <v/>
      </c>
      <c r="G262" s="15"/>
      <c r="H262" s="15" t="s">
        <v>28</v>
      </c>
      <c r="I262" s="15" t="s">
        <v>27</v>
      </c>
      <c r="J262" s="18"/>
      <c r="K262" s="18">
        <v>1</v>
      </c>
      <c r="L262" s="18"/>
      <c r="M262" s="18"/>
      <c r="N262" s="18">
        <v>1</v>
      </c>
      <c r="O262" s="18"/>
      <c r="P262" s="18"/>
      <c r="Q262" s="18"/>
      <c r="R262" s="18"/>
      <c r="S262" s="18"/>
      <c r="T262" s="18">
        <v>1</v>
      </c>
      <c r="U262" s="18"/>
      <c r="V262" s="17">
        <f>SUM(Tabla28[[#This Row],[Ene]:[Dic]])</f>
        <v>3</v>
      </c>
      <c r="W262" s="16" t="s">
        <v>6</v>
      </c>
      <c r="X262" s="16" t="s">
        <v>5</v>
      </c>
      <c r="Y262" s="15"/>
      <c r="Z262" s="21" t="s">
        <v>26</v>
      </c>
      <c r="AA262" s="20"/>
    </row>
    <row r="263" spans="2:27" s="13" customFormat="1" ht="38.25" x14ac:dyDescent="0.2">
      <c r="B263" s="19" t="e">
        <f>IF(Tabla28[[#This Row],[Productos ]]="","",CONCATENATE(Tabla28[[#This Row],[POA]],".",Tabla28[[#This Row],[SRS]],".",Tabla28[[#This Row],[AREA]],".",Tabla28[[#This Row],[TIPO]]))</f>
        <v>#REF!</v>
      </c>
      <c r="C263" s="19" t="e">
        <f>IF(Tabla28[[#This Row],[Productos ]]="","",'[1]Formulario PPGR1 '!#REF!)</f>
        <v>#REF!</v>
      </c>
      <c r="D263" s="19" t="e">
        <f>IF(Tabla28[[#This Row],[Productos ]]="","",'[1]Formulario PPGR1 '!#REF!)</f>
        <v>#REF!</v>
      </c>
      <c r="E263" s="19" t="e">
        <f>IF(Tabla28[[#This Row],[Productos ]]="","",'[1]Formulario PPGR1 '!#REF!)</f>
        <v>#REF!</v>
      </c>
      <c r="F263" s="19" t="e">
        <f>IF(Tabla28[[#This Row],[Productos ]]="","",'[1]Formulario PPGR1 '!#REF!)</f>
        <v>#REF!</v>
      </c>
      <c r="G263" s="15" t="s">
        <v>25</v>
      </c>
      <c r="H263" s="15" t="s">
        <v>24</v>
      </c>
      <c r="I263" s="15" t="s">
        <v>23</v>
      </c>
      <c r="J263" s="18"/>
      <c r="K263" s="18"/>
      <c r="L263" s="18"/>
      <c r="M263" s="18">
        <v>1</v>
      </c>
      <c r="N263" s="18"/>
      <c r="O263" s="18">
        <v>1</v>
      </c>
      <c r="P263" s="18"/>
      <c r="Q263" s="18">
        <v>1</v>
      </c>
      <c r="R263" s="18"/>
      <c r="S263" s="18">
        <v>1</v>
      </c>
      <c r="T263" s="18"/>
      <c r="U263" s="18"/>
      <c r="V263" s="17">
        <f>SUM(Tabla28[[#This Row],[Ene]:[Dic]])</f>
        <v>4</v>
      </c>
      <c r="W263" s="16" t="s">
        <v>6</v>
      </c>
      <c r="X263" s="16" t="s">
        <v>1</v>
      </c>
      <c r="Y263" s="15"/>
      <c r="Z263" s="14" t="s">
        <v>0</v>
      </c>
      <c r="AA263" s="20"/>
    </row>
    <row r="264" spans="2:27" s="13" customFormat="1" ht="38.25" x14ac:dyDescent="0.2">
      <c r="B264" s="19" t="str">
        <f>IF(Tabla28[[#This Row],[Productos ]]="","",CONCATENATE(Tabla28[[#This Row],[POA]],".",Tabla28[[#This Row],[SRS]],".",Tabla28[[#This Row],[AREA]],".",Tabla28[[#This Row],[TIPO]]))</f>
        <v/>
      </c>
      <c r="C264" s="19" t="str">
        <f>IF(Tabla28[[#This Row],[Productos ]]="","",'[1]Formulario PPGR1 '!#REF!)</f>
        <v/>
      </c>
      <c r="D264" s="19" t="str">
        <f>IF(Tabla28[[#This Row],[Productos ]]="","",'[1]Formulario PPGR1 '!#REF!)</f>
        <v/>
      </c>
      <c r="E264" s="19" t="str">
        <f>IF(Tabla28[[#This Row],[Productos ]]="","",'[1]Formulario PPGR1 '!#REF!)</f>
        <v/>
      </c>
      <c r="F264" s="19" t="str">
        <f>IF(Tabla28[[#This Row],[Productos ]]="","",'[1]Formulario PPGR1 '!#REF!)</f>
        <v/>
      </c>
      <c r="G264" s="15"/>
      <c r="H264" s="15" t="s">
        <v>22</v>
      </c>
      <c r="I264" s="15" t="s">
        <v>21</v>
      </c>
      <c r="J264" s="18"/>
      <c r="K264" s="18"/>
      <c r="L264" s="18"/>
      <c r="M264" s="18"/>
      <c r="N264" s="18">
        <v>1</v>
      </c>
      <c r="O264" s="18"/>
      <c r="P264" s="18">
        <v>1</v>
      </c>
      <c r="Q264" s="18"/>
      <c r="R264" s="18">
        <v>1</v>
      </c>
      <c r="S264" s="18"/>
      <c r="T264" s="18">
        <v>1</v>
      </c>
      <c r="U264" s="18"/>
      <c r="V264" s="17">
        <f>SUM(Tabla28[[#This Row],[Ene]:[Dic]])</f>
        <v>4</v>
      </c>
      <c r="W264" s="16" t="s">
        <v>2</v>
      </c>
      <c r="X264" s="16" t="s">
        <v>1</v>
      </c>
      <c r="Y264" s="15"/>
      <c r="Z264" s="14" t="s">
        <v>0</v>
      </c>
      <c r="AA264" s="20"/>
    </row>
    <row r="265" spans="2:27" s="13" customFormat="1" ht="25.5" x14ac:dyDescent="0.2">
      <c r="B265" s="19" t="e">
        <f>IF(Tabla28[[#This Row],[Productos ]]="","",CONCATENATE(Tabla28[[#This Row],[POA]],".",Tabla28[[#This Row],[SRS]],".",Tabla28[[#This Row],[AREA]],".",Tabla28[[#This Row],[TIPO]]))</f>
        <v>#REF!</v>
      </c>
      <c r="C265" s="19" t="e">
        <f>IF(Tabla28[[#This Row],[Productos ]]="","",'[1]Formulario PPGR1 '!#REF!)</f>
        <v>#REF!</v>
      </c>
      <c r="D265" s="19" t="e">
        <f>IF(Tabla28[[#This Row],[Productos ]]="","",'[1]Formulario PPGR1 '!#REF!)</f>
        <v>#REF!</v>
      </c>
      <c r="E265" s="19" t="e">
        <f>IF(Tabla28[[#This Row],[Productos ]]="","",'[1]Formulario PPGR1 '!#REF!)</f>
        <v>#REF!</v>
      </c>
      <c r="F265" s="19" t="e">
        <f>IF(Tabla28[[#This Row],[Productos ]]="","",'[1]Formulario PPGR1 '!#REF!)</f>
        <v>#REF!</v>
      </c>
      <c r="G265" s="15" t="s">
        <v>20</v>
      </c>
      <c r="H265" s="15" t="s">
        <v>19</v>
      </c>
      <c r="I265" s="15" t="s">
        <v>18</v>
      </c>
      <c r="J265" s="18"/>
      <c r="K265" s="18"/>
      <c r="L265" s="18"/>
      <c r="M265" s="18">
        <v>1</v>
      </c>
      <c r="N265" s="18"/>
      <c r="O265" s="18"/>
      <c r="P265" s="18"/>
      <c r="Q265" s="18">
        <v>1</v>
      </c>
      <c r="R265" s="18"/>
      <c r="S265" s="18"/>
      <c r="T265" s="18"/>
      <c r="U265" s="18">
        <v>1</v>
      </c>
      <c r="V265" s="17">
        <f>SUM(Tabla28[[#This Row],[Ene]:[Dic]])</f>
        <v>3</v>
      </c>
      <c r="W265" s="16" t="s">
        <v>6</v>
      </c>
      <c r="X265" s="16" t="s">
        <v>2</v>
      </c>
      <c r="Y265" s="15"/>
      <c r="Z265" s="14" t="s">
        <v>0</v>
      </c>
      <c r="AA265" s="20"/>
    </row>
    <row r="266" spans="2:27" s="13" customFormat="1" ht="38.25" x14ac:dyDescent="0.2">
      <c r="B266" s="19" t="str">
        <f>IF(Tabla28[[#This Row],[Productos ]]="","",CONCATENATE(Tabla28[[#This Row],[POA]],".",Tabla28[[#This Row],[SRS]],".",Tabla28[[#This Row],[AREA]],".",Tabla28[[#This Row],[TIPO]]))</f>
        <v/>
      </c>
      <c r="C266" s="19" t="str">
        <f>IF(Tabla28[[#This Row],[Productos ]]="","",'[1]Formulario PPGR1 '!#REF!)</f>
        <v/>
      </c>
      <c r="D266" s="19" t="str">
        <f>IF(Tabla28[[#This Row],[Productos ]]="","",'[1]Formulario PPGR1 '!#REF!)</f>
        <v/>
      </c>
      <c r="E266" s="19" t="str">
        <f>IF(Tabla28[[#This Row],[Productos ]]="","",'[1]Formulario PPGR1 '!#REF!)</f>
        <v/>
      </c>
      <c r="F266" s="19" t="str">
        <f>IF(Tabla28[[#This Row],[Productos ]]="","",'[1]Formulario PPGR1 '!#REF!)</f>
        <v/>
      </c>
      <c r="G266" s="15"/>
      <c r="H266" s="15" t="s">
        <v>17</v>
      </c>
      <c r="I266" s="15" t="s">
        <v>16</v>
      </c>
      <c r="J266" s="18"/>
      <c r="K266" s="18"/>
      <c r="L266" s="18"/>
      <c r="M266" s="18">
        <v>1</v>
      </c>
      <c r="N266" s="18"/>
      <c r="O266" s="18"/>
      <c r="P266" s="18"/>
      <c r="Q266" s="18">
        <v>1</v>
      </c>
      <c r="R266" s="18"/>
      <c r="S266" s="18"/>
      <c r="T266" s="18"/>
      <c r="U266" s="18">
        <v>1</v>
      </c>
      <c r="V266" s="17">
        <f>SUM(Tabla28[[#This Row],[Ene]:[Dic]])</f>
        <v>3</v>
      </c>
      <c r="W266" s="16" t="s">
        <v>6</v>
      </c>
      <c r="X266" s="16" t="s">
        <v>2</v>
      </c>
      <c r="Y266" s="15"/>
      <c r="Z266" s="14" t="s">
        <v>0</v>
      </c>
      <c r="AA266" s="20"/>
    </row>
    <row r="267" spans="2:27" s="13" customFormat="1" ht="25.5" x14ac:dyDescent="0.2">
      <c r="B267" s="19" t="str">
        <f>IF(Tabla28[[#This Row],[Productos ]]="","",CONCATENATE(Tabla28[[#This Row],[POA]],".",Tabla28[[#This Row],[SRS]],".",Tabla28[[#This Row],[AREA]],".",Tabla28[[#This Row],[TIPO]]))</f>
        <v/>
      </c>
      <c r="C267" s="19" t="str">
        <f>IF(Tabla28[[#This Row],[Productos ]]="","",'[1]Formulario PPGR1 '!#REF!)</f>
        <v/>
      </c>
      <c r="D267" s="19" t="str">
        <f>IF(Tabla28[[#This Row],[Productos ]]="","",'[1]Formulario PPGR1 '!#REF!)</f>
        <v/>
      </c>
      <c r="E267" s="19" t="str">
        <f>IF(Tabla28[[#This Row],[Productos ]]="","",'[1]Formulario PPGR1 '!#REF!)</f>
        <v/>
      </c>
      <c r="F267" s="19" t="str">
        <f>IF(Tabla28[[#This Row],[Productos ]]="","",'[1]Formulario PPGR1 '!#REF!)</f>
        <v/>
      </c>
      <c r="G267" s="15"/>
      <c r="H267" s="15" t="s">
        <v>15</v>
      </c>
      <c r="I267" s="15" t="s">
        <v>14</v>
      </c>
      <c r="J267" s="18"/>
      <c r="K267" s="18"/>
      <c r="L267" s="18"/>
      <c r="M267" s="18">
        <v>1</v>
      </c>
      <c r="N267" s="18">
        <v>1</v>
      </c>
      <c r="O267" s="18">
        <v>1</v>
      </c>
      <c r="P267" s="18">
        <v>1</v>
      </c>
      <c r="Q267" s="18">
        <v>1</v>
      </c>
      <c r="R267" s="18"/>
      <c r="S267" s="18"/>
      <c r="T267" s="18"/>
      <c r="U267" s="18"/>
      <c r="V267" s="17">
        <f>SUM(Tabla28[[#This Row],[Ene]:[Dic]])</f>
        <v>5</v>
      </c>
      <c r="W267" s="16" t="s">
        <v>6</v>
      </c>
      <c r="X267" s="16" t="s">
        <v>5</v>
      </c>
      <c r="Y267" s="15"/>
      <c r="Z267" s="14" t="s">
        <v>0</v>
      </c>
      <c r="AA267" s="20"/>
    </row>
    <row r="268" spans="2:27" ht="25.5" x14ac:dyDescent="0.2">
      <c r="B268" s="19" t="e">
        <f>IF(Tabla28[[#This Row],[Productos ]]="","",CONCATENATE(Tabla28[[#This Row],[POA]],".",Tabla28[[#This Row],[SRS]],".",Tabla28[[#This Row],[AREA]],".",Tabla28[[#This Row],[TIPO]]))</f>
        <v>#REF!</v>
      </c>
      <c r="C268" s="19" t="e">
        <f>IF(Tabla28[[#This Row],[Productos ]]="","",'[1]Formulario PPGR1 '!#REF!)</f>
        <v>#REF!</v>
      </c>
      <c r="D268" s="19" t="e">
        <f>IF(Tabla28[[#This Row],[Productos ]]="","",'[1]Formulario PPGR1 '!#REF!)</f>
        <v>#REF!</v>
      </c>
      <c r="E268" s="19" t="e">
        <f>IF(Tabla28[[#This Row],[Productos ]]="","",'[1]Formulario PPGR1 '!#REF!)</f>
        <v>#REF!</v>
      </c>
      <c r="F268" s="19" t="e">
        <f>IF(Tabla28[[#This Row],[Productos ]]="","",'[1]Formulario PPGR1 '!#REF!)</f>
        <v>#REF!</v>
      </c>
      <c r="G268" s="15" t="s">
        <v>13</v>
      </c>
      <c r="H268" s="15" t="s">
        <v>12</v>
      </c>
      <c r="I268" s="15" t="s">
        <v>11</v>
      </c>
      <c r="J268" s="18"/>
      <c r="K268" s="18"/>
      <c r="L268" s="18"/>
      <c r="M268" s="18">
        <v>1</v>
      </c>
      <c r="N268" s="18"/>
      <c r="O268" s="18"/>
      <c r="P268" s="18"/>
      <c r="Q268" s="18"/>
      <c r="R268" s="18"/>
      <c r="S268" s="18"/>
      <c r="T268" s="18"/>
      <c r="U268" s="18"/>
      <c r="V268" s="17">
        <f>SUM(Tabla28[[#This Row],[Ene]:[Dic]])</f>
        <v>1</v>
      </c>
      <c r="W268" s="16" t="s">
        <v>6</v>
      </c>
      <c r="X268" s="16" t="s">
        <v>5</v>
      </c>
      <c r="Y268" s="15"/>
      <c r="Z268" s="14" t="s">
        <v>0</v>
      </c>
    </row>
    <row r="269" spans="2:27" ht="25.5" x14ac:dyDescent="0.2">
      <c r="B269" s="19" t="str">
        <f>IF(Tabla28[[#This Row],[Productos ]]="","",CONCATENATE(Tabla28[[#This Row],[POA]],".",Tabla28[[#This Row],[SRS]],".",Tabla28[[#This Row],[AREA]],".",Tabla28[[#This Row],[TIPO]]))</f>
        <v/>
      </c>
      <c r="C269" s="19" t="str">
        <f>IF(Tabla28[[#This Row],[Productos ]]="","",'[1]Formulario PPGR1 '!#REF!)</f>
        <v/>
      </c>
      <c r="D269" s="19" t="str">
        <f>IF(Tabla28[[#This Row],[Productos ]]="","",'[1]Formulario PPGR1 '!#REF!)</f>
        <v/>
      </c>
      <c r="E269" s="19" t="str">
        <f>IF(Tabla28[[#This Row],[Productos ]]="","",'[1]Formulario PPGR1 '!#REF!)</f>
        <v/>
      </c>
      <c r="F269" s="19" t="str">
        <f>IF(Tabla28[[#This Row],[Productos ]]="","",'[1]Formulario PPGR1 '!#REF!)</f>
        <v/>
      </c>
      <c r="G269" s="15"/>
      <c r="H269" s="15" t="s">
        <v>10</v>
      </c>
      <c r="I269" s="15" t="s">
        <v>9</v>
      </c>
      <c r="J269" s="18"/>
      <c r="K269" s="18"/>
      <c r="L269" s="18">
        <v>1</v>
      </c>
      <c r="M269" s="18"/>
      <c r="N269" s="18"/>
      <c r="O269" s="18"/>
      <c r="P269" s="18">
        <v>1</v>
      </c>
      <c r="Q269" s="18"/>
      <c r="R269" s="18"/>
      <c r="S269" s="18"/>
      <c r="T269" s="18">
        <v>1</v>
      </c>
      <c r="U269" s="18"/>
      <c r="V269" s="17">
        <f>SUM(Tabla28[[#This Row],[Ene]:[Dic]])</f>
        <v>3</v>
      </c>
      <c r="W269" s="16" t="s">
        <v>2</v>
      </c>
      <c r="X269" s="16"/>
      <c r="Y269" s="15"/>
      <c r="Z269" s="14" t="s">
        <v>0</v>
      </c>
    </row>
    <row r="270" spans="2:27" ht="25.5" x14ac:dyDescent="0.2">
      <c r="B270" s="19" t="str">
        <f>IF(Tabla28[[#This Row],[Productos ]]="","",CONCATENATE(Tabla28[[#This Row],[POA]],".",Tabla28[[#This Row],[SRS]],".",Tabla28[[#This Row],[AREA]],".",Tabla28[[#This Row],[TIPO]]))</f>
        <v/>
      </c>
      <c r="C270" s="19" t="str">
        <f>IF(Tabla28[[#This Row],[Productos ]]="","",'[1]Formulario PPGR1 '!#REF!)</f>
        <v/>
      </c>
      <c r="D270" s="19" t="str">
        <f>IF(Tabla28[[#This Row],[Productos ]]="","",'[1]Formulario PPGR1 '!#REF!)</f>
        <v/>
      </c>
      <c r="E270" s="19" t="str">
        <f>IF(Tabla28[[#This Row],[Productos ]]="","",'[1]Formulario PPGR1 '!#REF!)</f>
        <v/>
      </c>
      <c r="F270" s="19" t="str">
        <f>IF(Tabla28[[#This Row],[Productos ]]="","",'[1]Formulario PPGR1 '!#REF!)</f>
        <v/>
      </c>
      <c r="G270" s="15"/>
      <c r="H270" s="15" t="s">
        <v>8</v>
      </c>
      <c r="I270" s="15" t="s">
        <v>7</v>
      </c>
      <c r="J270" s="18"/>
      <c r="K270" s="18">
        <v>1</v>
      </c>
      <c r="L270" s="18"/>
      <c r="M270" s="18"/>
      <c r="N270" s="18"/>
      <c r="O270" s="18">
        <v>1</v>
      </c>
      <c r="P270" s="18"/>
      <c r="Q270" s="18"/>
      <c r="R270" s="18"/>
      <c r="S270" s="18"/>
      <c r="T270" s="18"/>
      <c r="U270" s="18"/>
      <c r="V270" s="17">
        <f>SUM(Tabla28[[#This Row],[Ene]:[Dic]])</f>
        <v>2</v>
      </c>
      <c r="W270" s="16" t="s">
        <v>6</v>
      </c>
      <c r="X270" s="16" t="s">
        <v>5</v>
      </c>
      <c r="Y270" s="15"/>
      <c r="Z270" s="14" t="s">
        <v>0</v>
      </c>
    </row>
    <row r="271" spans="2:27" ht="25.5" x14ac:dyDescent="0.2">
      <c r="B271" s="19" t="str">
        <f>IF(Tabla28[[#This Row],[Productos ]]="","",CONCATENATE(Tabla28[[#This Row],[POA]],".",Tabla28[[#This Row],[SRS]],".",Tabla28[[#This Row],[AREA]],".",Tabla28[[#This Row],[TIPO]]))</f>
        <v/>
      </c>
      <c r="C271" s="19" t="str">
        <f>IF(Tabla28[[#This Row],[Productos ]]="","",'[1]Formulario PPGR1 '!#REF!)</f>
        <v/>
      </c>
      <c r="D271" s="19" t="str">
        <f>IF(Tabla28[[#This Row],[Productos ]]="","",'[1]Formulario PPGR1 '!#REF!)</f>
        <v/>
      </c>
      <c r="E271" s="19" t="str">
        <f>IF(Tabla28[[#This Row],[Productos ]]="","",'[1]Formulario PPGR1 '!#REF!)</f>
        <v/>
      </c>
      <c r="F271" s="19" t="str">
        <f>IF(Tabla28[[#This Row],[Productos ]]="","",'[1]Formulario PPGR1 '!#REF!)</f>
        <v/>
      </c>
      <c r="G271" s="15"/>
      <c r="H271" s="15" t="s">
        <v>4</v>
      </c>
      <c r="I271" s="15" t="s">
        <v>3</v>
      </c>
      <c r="J271" s="18"/>
      <c r="K271" s="18"/>
      <c r="L271" s="18"/>
      <c r="M271" s="18"/>
      <c r="N271" s="18">
        <v>1</v>
      </c>
      <c r="O271" s="18"/>
      <c r="P271" s="18"/>
      <c r="Q271" s="18">
        <v>1</v>
      </c>
      <c r="R271" s="18"/>
      <c r="S271" s="18"/>
      <c r="T271" s="18">
        <v>1</v>
      </c>
      <c r="U271" s="18"/>
      <c r="V271" s="17">
        <f>SUM(Tabla28[[#This Row],[Ene]:[Dic]])</f>
        <v>3</v>
      </c>
      <c r="W271" s="16" t="s">
        <v>2</v>
      </c>
      <c r="X271" s="16" t="s">
        <v>1</v>
      </c>
      <c r="Y271" s="15"/>
      <c r="Z271" s="14" t="s">
        <v>0</v>
      </c>
    </row>
    <row r="272" spans="2:27" x14ac:dyDescent="0.2">
      <c r="B272" s="10"/>
      <c r="C272" s="10"/>
      <c r="D272" s="10"/>
      <c r="E272" s="10"/>
      <c r="F272" s="10"/>
      <c r="G272" s="9"/>
      <c r="H272" s="9"/>
      <c r="I272" s="13"/>
      <c r="J272" s="12">
        <f>SUBTOTAL(109,Tabla28[Ene])</f>
        <v>45</v>
      </c>
      <c r="K272" s="12">
        <f>SUBTOTAL(109,Tabla28[Feb])</f>
        <v>65</v>
      </c>
      <c r="L272" s="12">
        <f>SUBTOTAL(109,Tabla28[Mar])</f>
        <v>122</v>
      </c>
      <c r="M272" s="12">
        <f>SUBTOTAL(109,Tabla28[Abr])</f>
        <v>87</v>
      </c>
      <c r="N272" s="12">
        <f>SUBTOTAL(109,Tabla28[May])</f>
        <v>85</v>
      </c>
      <c r="O272" s="12">
        <f>SUBTOTAL(109,Tabla28[Jun])</f>
        <v>145</v>
      </c>
      <c r="P272" s="12">
        <f>SUBTOTAL(109,Tabla28[Jul])</f>
        <v>86</v>
      </c>
      <c r="Q272" s="12">
        <f>SUBTOTAL(109,Tabla28[Ago])</f>
        <v>71</v>
      </c>
      <c r="R272" s="12">
        <f>SUBTOTAL(109,Tabla28[Sep])</f>
        <v>123</v>
      </c>
      <c r="S272" s="12">
        <f>SUBTOTAL(109,Tabla28[Oct])</f>
        <v>84</v>
      </c>
      <c r="T272" s="12">
        <f>SUBTOTAL(109,Tabla28[Nov])</f>
        <v>72</v>
      </c>
      <c r="U272" s="12">
        <f>SUBTOTAL(109,Tabla28[Dic])</f>
        <v>123</v>
      </c>
      <c r="V272" s="11">
        <f>SUBTOTAL(109,Tabla28[[Total de Acciones ]])</f>
        <v>1108</v>
      </c>
      <c r="W272" s="10"/>
      <c r="X272" s="10"/>
      <c r="Y272" s="10"/>
      <c r="Z272" s="9"/>
    </row>
    <row r="273" spans="7:8" x14ac:dyDescent="0.2">
      <c r="G273" s="8"/>
      <c r="H273" s="7"/>
    </row>
  </sheetData>
  <dataValidations count="3">
    <dataValidation type="list" allowBlank="1" showInputMessage="1" showErrorMessage="1" sqref="W10:X271">
      <formula1>Ls_Medio_Verificacion</formula1>
    </dataValidation>
    <dataValidation type="list" allowBlank="1" showInputMessage="1" showErrorMessage="1" sqref="G10:G271">
      <formula1>Productos</formula1>
    </dataValidation>
    <dataValidation type="whole" allowBlank="1" showInputMessage="1" showErrorMessage="1" sqref="J141:J152 M237:U243 J238:J240 K237 L237:L240 K239:K240 J241:L243 L141:U152 J244:U271 J153:U236 J10:U139">
      <formula1>0</formula1>
      <formula2>100</formula2>
    </dataValidation>
  </dataValidations>
  <pageMargins left="0.65354330699999996" right="0" top="0.69488189" bottom="0.49803149600000002" header="0.31496062992126" footer="0.31496062992126"/>
  <pageSetup paperSize="5" scale="55" orientation="landscape" r:id="rId1"/>
  <drawing r:id="rId2"/>
  <legacyDrawing r:id="rId3"/>
  <controls>
    <mc:AlternateContent xmlns:mc="http://schemas.openxmlformats.org/markup-compatibility/2006">
      <mc:Choice Requires="x14">
        <control shapeId="1028" r:id="rId4" name="CommandButton1">
          <controlPr defaultSize="0" autoLine="0" r:id="rId5">
            <anchor moveWithCells="1">
              <from>
                <xdr:col>6</xdr:col>
                <xdr:colOff>95250</xdr:colOff>
                <xdr:row>5</xdr:row>
                <xdr:rowOff>47625</xdr:rowOff>
              </from>
              <to>
                <xdr:col>6</xdr:col>
                <xdr:colOff>1552575</xdr:colOff>
                <xdr:row>7</xdr:row>
                <xdr:rowOff>28575</xdr:rowOff>
              </to>
            </anchor>
          </controlPr>
        </control>
      </mc:Choice>
      <mc:Fallback>
        <control shapeId="1028" r:id="rId4" name="CommandButton1"/>
      </mc:Fallback>
    </mc:AlternateContent>
  </controls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 PPGR2 </vt:lpstr>
      <vt:lpstr>'Formulario PPGR2 '!CodigoActividad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2022-01-05T17:06:56Z</dcterms:created>
  <dcterms:modified xsi:type="dcterms:W3CDTF">2022-01-05T17:07:15Z</dcterms:modified>
</cp:coreProperties>
</file>